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 hidePivotFieldList="1"/>
  <mc:AlternateContent xmlns:mc="http://schemas.openxmlformats.org/markup-compatibility/2006">
    <mc:Choice Requires="x15">
      <x15ac:absPath xmlns:x15ac="http://schemas.microsoft.com/office/spreadsheetml/2010/11/ac" url="D:\Projects and Resume\Projects\Excel CB\"/>
    </mc:Choice>
  </mc:AlternateContent>
  <xr:revisionPtr revIDLastSave="0" documentId="13_ncr:1_{671CB496-FD21-4D2B-868B-904031F5F106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P&amp;L by year" sheetId="3" r:id="rId1"/>
    <sheet name="P&amp;L for 2019" sheetId="6" r:id="rId2"/>
    <sheet name="P&amp;L for 2020" sheetId="7" r:id="rId3"/>
    <sheet name="P&amp;L for 2021" sheetId="8" r:id="rId4"/>
  </sheets>
  <calcPr calcId="191029"/>
  <pivotCaches>
    <pivotCache cacheId="0" r:id="rId5"/>
    <pivotCache cacheId="1" r:id="rId6"/>
    <pivotCache cacheId="2" r:id="rId7"/>
    <pivotCache cacheId="3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86ee8a9-9cbd-4394-9b74-fbbe88229b9f" name="dim_customer" connection="Query - dim_customer"/>
          <x15:modelTable id="dim_market_a66846ee-6db8-4632-9d3f-47742705c5ef" name="dim_market" connection="Query - dim_market"/>
          <x15:modelTable id="dim_product_0cbd7c4b-7e52-412b-9514-2700b8f04134" name="dim_product" connection="Query - dim_product"/>
          <x15:modelTable id="fact_sales_monthly_0f087ad4-2cc6-4cb6-baf7-98b6d4f5f4ac" name="fact_sales_monthly" connection="Query - fact_sales_monthly"/>
          <x15:modelTable id="dim_date_4ca824a9-bdc4-43c7-89ce-3d2382cdb740" name="dim_date" connection="Query - dim_date"/>
          <x15:modelTable id="ns_targets_2021_e1505cd1-c137-40a6-ad39-8701827d863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B20" i="6" l="1"/>
  <c r="C20" i="6"/>
  <c r="D20" i="6"/>
  <c r="E20" i="6"/>
  <c r="F20" i="6"/>
  <c r="G20" i="6"/>
  <c r="H20" i="6"/>
  <c r="I20" i="6"/>
  <c r="J20" i="6"/>
  <c r="K20" i="6"/>
  <c r="L20" i="6"/>
  <c r="M20" i="6"/>
  <c r="B21" i="6"/>
  <c r="C21" i="6"/>
  <c r="D21" i="6"/>
  <c r="E21" i="6"/>
  <c r="F21" i="6"/>
  <c r="G21" i="6"/>
  <c r="H21" i="6"/>
  <c r="I21" i="6"/>
  <c r="J21" i="6"/>
  <c r="K21" i="6"/>
  <c r="L21" i="6"/>
  <c r="M21" i="6"/>
  <c r="E11" i="3"/>
  <c r="E12" i="3"/>
  <c r="E13" i="3"/>
  <c r="E10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6D0FEB4-722C-4C22-B3CE-C0CBEA5DD80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429886f-b8a8-46d4-80dd-db63e72d5cac"/>
      </ext>
    </extLst>
  </connection>
  <connection id="2" xr16:uid="{B8D3365B-1BAB-477D-A1A4-F03EE4CD8C3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13fd994-3083-4339-b104-3fd914be848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4854DBEE-060A-42D7-B059-E4DE575C83F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58181ae-965c-487c-83d8-1a811a87d5d4"/>
      </ext>
    </extLst>
  </connection>
  <connection id="4" xr16:uid="{8A0CB465-12F9-48DE-96F1-934B0B710EDD}" name="Query - dim_product" description="Connection to the 'dim_product' query in the workbook." type="100" refreshedVersion="8" minRefreshableVersion="5" background="1" saveData="1">
    <extLst>
      <ext xmlns:x15="http://schemas.microsoft.com/office/spreadsheetml/2010/11/main" uri="{DE250136-89BD-433C-8126-D09CA5730AF9}">
        <x15:connection id="6c8d4908-d3b7-414b-a66c-17da9564cc33"/>
      </ext>
    </extLst>
  </connection>
  <connection id="5" xr16:uid="{89C2A18D-2C25-49D1-AAF7-DA203388AA1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9f676b6e-f0fb-4532-9810-cc25aedf23e2"/>
      </ext>
    </extLst>
  </connection>
  <connection id="6" xr16:uid="{12FB4A73-A7CE-4ECF-8C6B-862C487DFD3C}" keepAlive="1" name="Query - finance ref" description="Connection to the 'finance ref' query in the workbook." type="5" refreshedVersion="8" background="1" saveData="1">
    <dbPr connection="Provider=Microsoft.Mashup.OleDb.1;Data Source=$Workbook$;Location=&quot;finance ref&quot;;Extended Properties=&quot;&quot;" command="SELECT * FROM [finance ref]"/>
  </connection>
  <connection id="7" xr16:uid="{693F58D6-10C0-4FED-A8C4-C3BC4CF2DB3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238e335-58f7-451a-bfa9-72d7fbafd7e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7E2723A2-1721-4ECC-BC06-210B05260DB1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C3DE953C-F121-44B1-A3FE-C34C49E2379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<sst xmlns="http://schemas.openxmlformats.org/spreadsheetml/2006/main" count="124" uniqueCount="41">
  <si>
    <t>Grand Total</t>
  </si>
  <si>
    <t>region</t>
  </si>
  <si>
    <t>All</t>
  </si>
  <si>
    <t>market</t>
  </si>
  <si>
    <t>division</t>
  </si>
  <si>
    <t>FILTERS</t>
  </si>
  <si>
    <t>net sales</t>
  </si>
  <si>
    <t>Column Labels</t>
  </si>
  <si>
    <t>2019</t>
  </si>
  <si>
    <t>2020</t>
  </si>
  <si>
    <t>2021</t>
  </si>
  <si>
    <t>Sum of Total COGS</t>
  </si>
  <si>
    <t>Values</t>
  </si>
  <si>
    <t>Gross Margin</t>
  </si>
  <si>
    <t>GM%</t>
  </si>
  <si>
    <t>21 vs 20</t>
  </si>
  <si>
    <t>customer</t>
  </si>
  <si>
    <t>P&amp;L by Fiscal Years</t>
  </si>
  <si>
    <t>FY</t>
  </si>
  <si>
    <t>Metrices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</si>
  <si>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</si>
  <si>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</si>
  <si>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</si>
  <si>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</si>
  <si>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</si>
  <si>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</si>
  <si>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</si>
  <si>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</si>
  <si>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</si>
  <si>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</si>
  <si>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</si>
  <si>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</si>
  <si>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</si>
  <si>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</si>
  <si>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</si>
  <si>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</si>
  <si>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</si>
  <si>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Net sales comparison</t>
  </si>
  <si>
    <t>20 vs 19</t>
  </si>
  <si>
    <t>sub_zone</t>
  </si>
  <si>
    <t>Metrics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</si>
</sst>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"/>
  </numFmts>
  <fonts count="6" x14ac:knownFonts="1">
    <font>
      <sz val="11"/>
      <color theme="1"/>
      <name val="Calibri"/>
      <family val="2"/>
      <scheme val="minor"/>
    </font>
    <font>
      <sz val="11"/>
      <color rgb="FF9C57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EB9C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4" tint="0.3999755851924192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0" fontId="1" fillId="2" borderId="0" applyNumberFormat="0" applyBorder="0" applyAlignment="0" applyProtection="0"/>
    <xf numFmtId="9" fontId="4" fillId="0" borderId="0" applyFont="0" applyFill="0" applyBorder="0" applyAlignment="0" applyProtection="0"/>
  </cellStyleXfs>
  <cellXfs count="1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3" fillId="3" borderId="0" xfId="0" applyFont="1" applyFill="1"/>
    <xf numFmtId="0" fontId="2" fillId="0" borderId="0" xfId="0" applyFont="1"/>
    <xf numFmtId="165" fontId="0" fillId="0" borderId="0" xfId="0" applyNumberFormat="1"/>
    <xf numFmtId="9" fontId="0" fillId="0" borderId="0" xfId="2" applyFont="1"/>
    <xf numFmtId="0" fontId="0" fillId="0" borderId="1" xfId="0" pivotButton="1" applyBorder="1"/>
    <xf numFmtId="0" fontId="5" fillId="3" borderId="0" xfId="0" applyFont="1" applyFill="1"/>
    <xf numFmtId="0" fontId="0" fillId="0" borderId="0" xfId="0" applyAlignment="1">
      <alignment horizontal="center" vertical="center"/>
    </xf>
    <xf numFmtId="0" fontId="2" fillId="5" borderId="1" xfId="0" applyFont="1" applyFill="1" applyBorder="1"/>
    <xf numFmtId="165" fontId="0" fillId="0" borderId="1" xfId="0" applyNumberFormat="1" applyBorder="1"/>
    <xf numFmtId="0" fontId="0" fillId="0" borderId="0" xfId="0"/>
    <xf numFmtId="0" fontId="2" fillId="4" borderId="0" xfId="0" applyFont="1" applyFill="1" applyAlignment="1">
      <alignment horizontal="center"/>
    </xf>
    <xf numFmtId="0" fontId="2" fillId="4" borderId="2" xfId="0" applyFont="1" applyFill="1" applyBorder="1" applyAlignment="1">
      <alignment horizontal="center"/>
    </xf>
    <xf numFmtId="0" fontId="2" fillId="2" borderId="1" xfId="1" applyFont="1" applyBorder="1" applyAlignment="1">
      <alignment horizontal="center"/>
    </xf>
    <xf numFmtId="0" fontId="2" fillId="2" borderId="3" xfId="1" applyFont="1" applyBorder="1" applyAlignment="1">
      <alignment horizontal="center"/>
    </xf>
    <xf numFmtId="0" fontId="2" fillId="2" borderId="4" xfId="1" applyFont="1" applyBorder="1" applyAlignment="1">
      <alignment horizontal="center"/>
    </xf>
  </cellXfs>
  <cellStyles count="3">
    <cellStyle name="Neutral" xfId="1" builtinId="28"/>
    <cellStyle name="Normal" xfId="0" builtinId="0"/>
    <cellStyle name="Percent" xfId="2" builtinId="5"/>
  </cellStyles>
  <dxfs count="20">
    <dxf>
      <border>
        <left/>
        <right/>
        <top/>
        <bottom/>
      </border>
    </dxf>
    <dxf>
      <numFmt numFmtId="165" formatCode="0.0%"/>
    </dxf>
    <dxf>
      <numFmt numFmtId="164" formatCode="0.0,,&quot;M&quot;"/>
    </dxf>
    <dxf>
      <numFmt numFmtId="166" formatCode="&quot;₹&quot;\ #,##0.00"/>
    </dxf>
    <dxf>
      <numFmt numFmtId="166" formatCode="&quot;₹&quot;\ #,##0.00"/>
    </dxf>
    <dxf>
      <border>
        <left/>
        <right/>
        <top/>
        <bottom/>
      </border>
    </dxf>
    <dxf>
      <numFmt numFmtId="165" formatCode="0.0%"/>
    </dxf>
    <dxf>
      <numFmt numFmtId="164" formatCode="0.0,,&quot;M&quot;"/>
    </dxf>
    <dxf>
      <numFmt numFmtId="166" formatCode="&quot;₹&quot;\ #,##0.00"/>
    </dxf>
    <dxf>
      <numFmt numFmtId="166" formatCode="&quot;₹&quot;\ #,##0.00"/>
    </dxf>
    <dxf>
      <border>
        <left/>
        <right/>
        <top/>
        <bottom/>
      </border>
    </dxf>
    <dxf>
      <numFmt numFmtId="165" formatCode="0.0%"/>
    </dxf>
    <dxf>
      <numFmt numFmtId="164" formatCode="0.0,,&quot;M&quot;"/>
    </dxf>
    <dxf>
      <numFmt numFmtId="166" formatCode="&quot;₹&quot;\ #,##0.00"/>
    </dxf>
    <dxf>
      <numFmt numFmtId="166" formatCode="&quot;₹&quot;\ #,##0.00"/>
    </dxf>
    <dxf>
      <numFmt numFmtId="165" formatCode="0.0%"/>
    </dxf>
    <dxf>
      <numFmt numFmtId="164" formatCode="0.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6" formatCode="&quot;₹&quot;\ #,##0.00"/>
    </dxf>
    <dxf>
      <numFmt numFmtId="166" formatCode="&quot;₹&quot;\ #,##0.00"/>
    </dxf>
  </dxfs>
  <tableStyles count="1" defaultTableStyle="TableStyleMedium2" defaultPivotStyle="PivotStyleLight16">
    <tableStyle name="Invisible" pivot="0" table="0" count="0" xr9:uid="{630AC2A9-91CF-40CE-8DF3-01E2EB2B191E}"/>
  </tableStyles>
  <colors>
    <mruColors>
      <color rgb="FFFF99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42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1.xml"/><Relationship Id="rId15" Type="http://schemas.openxmlformats.org/officeDocument/2006/relationships/calcChain" Target="calcChain.xml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UPESH KUMAR NAYAK" refreshedDate="45497.118771759262" backgroundQuery="1" createdVersion="8" refreshedVersion="8" minRefreshableVersion="3" recordCount="0" supportSubquery="1" supportAdvancedDrill="1" xr:uid="{4C5A9248-7703-4F92-8A5E-50903C861DF2}">
  <cacheSource type="external" connectionId="9"/>
  <cacheFields count="12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]" caption="net sale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Sum of Total COGS]" caption="Sum of Total COGS" numFmtId="0" hierarchy="36" level="32767"/>
    <cacheField name="[Measures].[Gross Margin]" caption="Gross Margin" numFmtId="0" hierarchy="45" level="32767"/>
    <cacheField name="[Measures].[GM%]" caption="GM%" numFmtId="0" hierarchy="46" level="32767"/>
    <cacheField name="[dim_date].[MMM].[MMM]" caption="MMM" numFmtId="0" hierarchy="8" level="1">
      <sharedItems count="12">
        <s v="Sep"/>
        <s v="Oct"/>
        <s v="Nov"/>
        <s v="Mar"/>
        <s v="Apr"/>
        <s v="May"/>
        <s v="Jun"/>
        <s v="Jul"/>
        <s v="Aug"/>
        <s v="Dec" u="1"/>
        <s v="Jan" u="1"/>
        <s v="Feb" u="1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product_code]" caption="Count of product_code" measure="1" displayFolder="" measureGroup="dim_product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]" caption="Count of product" measure="1" displayFolder="" measureGroup="dim_product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 COGS]" caption="Sum of Total COGS" measure="1" displayFolder="" measureGroup="fact_sales_monthly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Gross Margin]" caption="Gross Margin" measure="1" displayFolder="" measureGroup="dim_customer" count="0" oneField="1">
      <fieldsUsage count="1">
        <fieldUsage x="8"/>
      </fieldsUsage>
    </cacheHierarchy>
    <cacheHierarchy uniqueName="[Measures].[GM%]" caption="GM%" measure="1" displayFolder="" measureGroup="dim_customer" count="0" oneField="1">
      <fieldsUsage count="1">
        <fieldUsage x="9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UPESH KUMAR NAYAK" refreshedDate="45497.130206365742" backgroundQuery="1" createdVersion="8" refreshedVersion="8" minRefreshableVersion="3" recordCount="0" supportSubquery="1" supportAdvancedDrill="1" xr:uid="{19BC24FA-F926-4DBA-A3FC-D7DFB323BF2A}">
  <cacheSource type="external" connectionId="9"/>
  <cacheFields count="10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]" caption="net sales" numFmtId="0" hierarchy="37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Sum of Total COGS]" caption="Sum of Total COGS" numFmtId="0" hierarchy="36" level="32767"/>
    <cacheField name="[Measures].[Gross Margin]" caption="Gross Margin" numFmtId="0" hierarchy="45" level="32767"/>
    <cacheField name="[Measures].[GM%]" caption="GM%" numFmtId="0" hierarchy="46" level="32767"/>
    <cacheField name="[dim_market].[sub_zone].[sub_zone]" caption="sub_zone" numFmtId="0" hierarchy="12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9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product_code]" caption="Count of product_code" measure="1" displayFolder="" measureGroup="dim_product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]" caption="Count of product" measure="1" displayFolder="" measureGroup="dim_product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 COGS]" caption="Sum of Total COGS" measure="1" displayFolder="" measureGroup="fact_sales_monthly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Gross Margin]" caption="Gross Margin" measure="1" displayFolder="" measureGroup="dim_customer" count="0" oneField="1">
      <fieldsUsage count="1">
        <fieldUsage x="7"/>
      </fieldsUsage>
    </cacheHierarchy>
    <cacheHierarchy uniqueName="[Measures].[GM%]" caption="GM%" measure="1" displayFolder="" measureGroup="dim_customer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UPESH KUMAR NAYAK" refreshedDate="45497.117794444443" backgroundQuery="1" createdVersion="8" refreshedVersion="8" minRefreshableVersion="3" recordCount="0" supportSubquery="1" supportAdvancedDrill="1" xr:uid="{8E39EB86-2EB7-4FB8-9421-CEC334C2C2AA}">
  <cacheSource type="external" connectionId="9"/>
  <cacheFields count="12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]" caption="net sale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Sum of Total COGS]" caption="Sum of Total COGS" numFmtId="0" hierarchy="36" level="32767"/>
    <cacheField name="[Measures].[Gross Margin]" caption="Gross Margin" numFmtId="0" hierarchy="45" level="32767"/>
    <cacheField name="[Measures].[GM%]" caption="GM%" numFmtId="0" hierarchy="46" level="32767"/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product_code]" caption="Count of product_code" measure="1" displayFolder="" measureGroup="dim_product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]" caption="Count of product" measure="1" displayFolder="" measureGroup="dim_product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 COGS]" caption="Sum of Total COGS" measure="1" displayFolder="" measureGroup="fact_sales_monthly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Gross Margin]" caption="Gross Margin" measure="1" displayFolder="" measureGroup="dim_customer" count="0" oneField="1">
      <fieldsUsage count="1">
        <fieldUsage x="8"/>
      </fieldsUsage>
    </cacheHierarchy>
    <cacheHierarchy uniqueName="[Measures].[GM%]" caption="GM%" measure="1" displayFolder="" measureGroup="dim_customer" count="0" oneField="1">
      <fieldsUsage count="1">
        <fieldUsage x="9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UPESH KUMAR NAYAK" refreshedDate="45497.120928356482" backgroundQuery="1" createdVersion="8" refreshedVersion="8" minRefreshableVersion="3" recordCount="0" supportSubquery="1" supportAdvancedDrill="1" xr:uid="{D0A18DA4-C025-45A0-B281-EF9A1204085F}">
  <cacheSource type="external" connectionId="9"/>
  <cacheFields count="12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]" caption="net sale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Sum of Total COGS]" caption="Sum of Total COGS" numFmtId="0" hierarchy="36" level="32767"/>
    <cacheField name="[Measures].[Gross Margin]" caption="Gross Margin" numFmtId="0" hierarchy="45" level="32767"/>
    <cacheField name="[Measures].[GM%]" caption="GM%" numFmtId="0" hierarchy="46" level="32767"/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product_code]" caption="Count of product_code" measure="1" displayFolder="" measureGroup="dim_product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]" caption="Count of product" measure="1" displayFolder="" measureGroup="dim_product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 COGS]" caption="Sum of Total COGS" measure="1" displayFolder="" measureGroup="fact_sales_monthly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Gross Margin]" caption="Gross Margin" measure="1" displayFolder="" measureGroup="dim_customer" count="0" oneField="1">
      <fieldsUsage count="1">
        <fieldUsage x="8"/>
      </fieldsUsage>
    </cacheHierarchy>
    <cacheHierarchy uniqueName="[Measures].[GM%]" caption="GM%" measure="1" displayFolder="" measureGroup="dim_customer" count="0" oneField="1">
      <fieldsUsage count="1">
        <fieldUsage x="9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1A4BDA-8964-41FF-B399-8AFEFFC5FA6E}" name="PivotTable1" cacheId="1" dataOnRows="1" applyNumberFormats="0" applyBorderFormats="0" applyFontFormats="0" applyPatternFormats="0" applyAlignmentFormats="0" applyWidthHeightFormats="1" dataCaption="Values" tag="fc9399b0-d807-4aec-9aa7-6b47ec86037b" updatedVersion="8" minRefreshableVersion="3" useAutoFormatting="1" subtotalHiddenItems="1" colGrandTotals="0" itemPrintTitles="1" createdVersion="8" indent="0" outline="1" outlineData="1" multipleFieldFilters="0" rowHeaderCaption="Customer">
  <location ref="A8:D13" firstHeaderRow="1" firstDataRow="2" firstDataCol="1" rowPageCount="4" colPageCount="1"/>
  <pivotFields count="10">
    <pivotField axis="axisPage" allDrilled="1" subtotalTop="0" showAll="0" sortType="ascending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13" name="[dim_market].[region].[All]" cap="All"/>
    <pageField fld="9" hier="12" name="[dim_market].[sub_zone].[All]" cap="All"/>
    <pageField fld="0" hier="1" name="[dim_customer].[customer].[All]" cap="All"/>
    <pageField fld="2" hier="11" name="[dim_market].[market].[All]" cap="All"/>
  </pageFields>
  <dataFields count="4">
    <dataField fld="4" subtotal="count" baseField="0" baseItem="0"/>
    <dataField name="Sum of Total COGS" fld="6" baseField="0" baseItem="0"/>
    <dataField fld="7" subtotal="count" baseField="0" baseItem="0"/>
    <dataField fld="8" subtotal="count" baseField="0" baseItem="0"/>
  </dataFields>
  <formats count="5">
    <format dxfId="19">
      <pivotArea grandRow="1" outline="0" collapsedLevelsAreSubtotals="1" fieldPosition="0"/>
    </format>
    <format dxfId="18">
      <pivotArea outline="0" collapsedLevelsAreSubtotals="1" fieldPosition="0"/>
    </format>
    <format dxfId="17">
      <pivotArea field="0" type="button" dataOnly="0" labelOnly="1" outline="0" axis="axisPage" fieldPosition="2"/>
    </format>
    <format dxfId="16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collapsedLevelsAreSubtotals="1" fieldPosition="0">
        <references count="1">
          <reference field="4294967294" count="1">
            <x v="3"/>
          </reference>
        </references>
      </pivotArea>
    </format>
  </formats>
  <conditionalFormats count="3">
    <conditionalFormat priority="2">
      <pivotAreas count="1">
        <pivotArea type="data" outline="0" collapsedLevelsAreSubtotals="1" fieldPosition="0"/>
      </pivotAreas>
    </conditionalFormat>
    <conditionalFormat priority="3">
      <pivotAreas count="1">
        <pivotArea type="data" outline="0" collapsedLevelsAreSubtotals="1" fieldPosition="0"/>
      </pivotAreas>
    </conditionalFormat>
    <conditionalFormat priority="7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4" iMeasureHier="41">
      <autoFilter ref="A1">
        <filterColumn colId="0">
          <top10 val="10" filterVal="10"/>
        </filterColumn>
      </autoFilter>
    </filter>
  </filters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0F33D2-67DC-46E0-AE1E-AABB7B3482A8}" name="PivotTable1" cacheId="0" dataOnRows="1" applyNumberFormats="0" applyBorderFormats="0" applyFontFormats="0" applyPatternFormats="0" applyAlignmentFormats="0" applyWidthHeightFormats="1" dataCaption="Metrics" tag="8fc197a7-326e-43f7-85ab-3de1f32b009b" updatedVersion="8" minRefreshableVersion="3" useAutoFormatting="1" subtotalHiddenItems="1" rowGrandTotals="0" itemPrintTitles="1" createdVersion="8" indent="0" outline="1" outlineData="1" multipleFieldFilters="0" rowHeaderCaption="Customer" colHeaderCaption="Quarters">
  <location ref="A9:L15" firstHeaderRow="1" firstDataRow="3" firstDataCol="1" rowPageCount="5" colPageCount="1"/>
  <pivotFields count="12">
    <pivotField axis="axisPage" allDrilled="1" subtotalTop="0" showAll="0" sortType="ascending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 e="0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1"/>
    <field x="10"/>
  </colFields>
  <colItems count="11">
    <i>
      <x/>
      <x/>
    </i>
    <i r="1">
      <x v="1"/>
    </i>
    <i r="1">
      <x v="2"/>
    </i>
    <i>
      <x v="1"/>
    </i>
    <i>
      <x v="2"/>
      <x v="3"/>
    </i>
    <i r="1">
      <x v="4"/>
    </i>
    <i r="1">
      <x v="5"/>
    </i>
    <i>
      <x v="3"/>
      <x v="6"/>
    </i>
    <i r="1">
      <x v="7"/>
    </i>
    <i r="1">
      <x v="8"/>
    </i>
    <i t="grand">
      <x/>
    </i>
  </colItems>
  <pageFields count="5">
    <pageField fld="1" hier="13" name="[dim_market].[region].[All]" cap="All"/>
    <pageField fld="2" hier="11" name="[dim_market].[market].[All]" cap="All"/>
    <pageField fld="3" hier="15" name="[dim_product].[division].[All]" cap="All"/>
    <pageField fld="0" hier="1" name="[dim_customer].[customer].[All]" cap="All"/>
    <pageField fld="6" hier="7" name="[dim_date].[FY].&amp;[2019]" cap="2019"/>
  </pageFields>
  <dataFields count="4">
    <dataField fld="5" subtotal="count" baseField="0" baseItem="0"/>
    <dataField name="Sum of Total COGS" fld="7" baseField="0" baseItem="0"/>
    <dataField fld="8" subtotal="count" baseField="0" baseItem="0"/>
    <dataField fld="9" subtotal="count" baseField="0" baseItem="0"/>
  </dataFields>
  <formats count="5">
    <format dxfId="14">
      <pivotArea grandRow="1" outline="0" collapsedLevelsAreSubtotals="1" fieldPosition="0"/>
    </format>
    <format dxfId="13">
      <pivotArea outline="0" collapsedLevelsAreSubtotals="1" fieldPosition="0"/>
    </format>
    <format dxfId="12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collapsedLevelsAreSubtotals="1" fieldPosition="0">
        <references count="1">
          <reference field="4294967294" count="1">
            <x v="3"/>
          </reference>
        </references>
      </pivotArea>
    </format>
    <format dxfId="10">
      <pivotArea field="0" type="button" dataOnly="0" labelOnly="1" outline="0" axis="axisPage" fieldPosition="3"/>
    </format>
  </formats>
  <conditionalFormats count="3">
    <conditionalFormat priority="8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1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1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4" type="count" id="4" iMeasureHier="41">
      <autoFilter ref="A1">
        <filterColumn colId="0">
          <top10 val="10" filterVal="10"/>
        </filterColumn>
      </autoFilter>
    </filter>
  </filters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FEADF8-A382-410B-AAFA-AE13485694F3}" name="PivotTable2" cacheId="2" dataOnRows="1" applyNumberFormats="0" applyBorderFormats="0" applyFontFormats="0" applyPatternFormats="0" applyAlignmentFormats="0" applyWidthHeightFormats="1" dataCaption="Metrics" tag="8fc197a7-326e-43f7-85ab-3de1f32b009b" updatedVersion="8" minRefreshableVersion="3" useAutoFormatting="1" subtotalHiddenItems="1" rowGrandTotals="0" itemPrintTitles="1" createdVersion="8" indent="0" outline="1" outlineData="1" multipleFieldFilters="0" rowHeaderCaption="Customer" colHeaderCaption="Quarters">
  <location ref="B10:O16" firstHeaderRow="1" firstDataRow="3" firstDataCol="1" rowPageCount="5" colPageCount="1"/>
  <pivotFields count="12">
    <pivotField axis="axisPage" allDrilled="1" subtotalTop="0" showAll="0" sortType="ascending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1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2" hier="11" name="[dim_market].[market].[All]" cap="All"/>
    <pageField fld="3" hier="15" name="[dim_product].[division].[All]" cap="All"/>
    <pageField fld="0" hier="1" name="[dim_customer].[customer].[All]" cap="All"/>
    <pageField fld="6" hier="7" name="[dim_date].[FY].&amp;[2020]" cap="2020"/>
  </pageFields>
  <dataFields count="4">
    <dataField fld="5" subtotal="count" baseField="0" baseItem="0"/>
    <dataField name="Sum of Total COGS" fld="7" baseField="0" baseItem="0"/>
    <dataField fld="8" subtotal="count" baseField="0" baseItem="0"/>
    <dataField fld="9" subtotal="count" baseField="0" baseItem="0"/>
  </dataFields>
  <formats count="5">
    <format dxfId="9">
      <pivotArea grandRow="1" outline="0" collapsedLevelsAreSubtotals="1" fieldPosition="0"/>
    </format>
    <format dxfId="8">
      <pivotArea outline="0" collapsedLevelsAreSubtotals="1" fieldPosition="0"/>
    </format>
    <format dxfId="7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collapsedLevelsAreSubtotals="1" fieldPosition="0">
        <references count="1">
          <reference field="4294967294" count="1">
            <x v="3"/>
          </reference>
        </references>
      </pivotArea>
    </format>
    <format dxfId="5">
      <pivotArea field="0" type="button" dataOnly="0" labelOnly="1" outline="0" axis="axisPage" fieldPosition="3"/>
    </format>
  </formats>
  <conditionalFormats count="3">
    <conditionalFormat priority="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1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1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4" type="count" id="4" iMeasureHier="41">
      <autoFilter ref="A1">
        <filterColumn colId="0">
          <top10 val="10" filterVal="10"/>
        </filterColumn>
      </autoFilter>
    </filter>
  </filters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9267BF-8ADD-43F4-9010-ED6F4AFFB31F}" name="PivotTable3" cacheId="3" dataOnRows="1" applyNumberFormats="0" applyBorderFormats="0" applyFontFormats="0" applyPatternFormats="0" applyAlignmentFormats="0" applyWidthHeightFormats="1" dataCaption="Metrices" tag="8fc197a7-326e-43f7-85ab-3de1f32b009b" updatedVersion="8" minRefreshableVersion="3" useAutoFormatting="1" subtotalHiddenItems="1" rowGrandTotals="0" itemPrintTitles="1" createdVersion="8" indent="0" outline="1" outlineData="1" multipleFieldFilters="0" rowHeaderCaption="Customer" colHeaderCaption="Quarters">
  <location ref="B11:O17" firstHeaderRow="1" firstDataRow="3" firstDataCol="1" rowPageCount="5" colPageCount="1"/>
  <pivotFields count="12">
    <pivotField axis="axisPage" allDrilled="1" subtotalTop="0" showAll="0" sortType="ascending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1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2" hier="11" name="[dim_market].[market].[All]" cap="All"/>
    <pageField fld="3" hier="15" name="[dim_product].[division].[All]" cap="All"/>
    <pageField fld="0" hier="1" name="[dim_customer].[customer].[All]" cap="All"/>
    <pageField fld="6" hier="7" name="[dim_date].[FY].&amp;[2021]" cap="2021"/>
  </pageFields>
  <dataFields count="4">
    <dataField fld="5" subtotal="count" baseField="0" baseItem="0"/>
    <dataField name="Sum of Total COGS" fld="7" baseField="0" baseItem="0"/>
    <dataField fld="8" subtotal="count" baseField="0" baseItem="0"/>
    <dataField fld="9" subtotal="count" baseField="0" baseItem="0"/>
  </dataFields>
  <formats count="5">
    <format dxfId="4">
      <pivotArea grandRow="1" outline="0" collapsedLevelsAreSubtotals="1" fieldPosition="0"/>
    </format>
    <format dxfId="3">
      <pivotArea outline="0" collapsedLevelsAreSubtotals="1" fieldPosition="0"/>
    </format>
    <format dxfId="2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1">
      <pivotArea collapsedLevelsAreSubtotals="1" fieldPosition="0">
        <references count="1">
          <reference field="4294967294" count="1">
            <x v="3"/>
          </reference>
        </references>
      </pivotArea>
    </format>
    <format dxfId="0">
      <pivotArea field="0" type="button" dataOnly="0" labelOnly="1" outline="0" axis="axisPage" fieldPosition="3"/>
    </format>
  </formats>
  <conditionalFormats count="3">
    <conditionalFormat priority="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1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1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4" type="count" id="4" iMeasureHier="41">
      <autoFilter ref="A1">
        <filterColumn colId="0">
          <top10 val="10" filterVal="10"/>
        </filterColumn>
      </autoFilter>
    </filter>
  </filters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B84B7F-075E-4236-9BDD-D9E3CA94209B}">
  <dimension ref="A2:E13"/>
  <sheetViews>
    <sheetView showGridLines="0" zoomScaleNormal="100" workbookViewId="0">
      <selection activeCell="A4" sqref="A4"/>
    </sheetView>
  </sheetViews>
  <sheetFormatPr defaultRowHeight="14.4" x14ac:dyDescent="0.3"/>
  <cols>
    <col min="1" max="1" width="16.44140625" bestFit="1" customWidth="1"/>
    <col min="2" max="2" width="15.5546875" bestFit="1" customWidth="1"/>
    <col min="3" max="3" width="7.21875" bestFit="1" customWidth="1"/>
    <col min="4" max="4" width="16.88671875" bestFit="1" customWidth="1"/>
    <col min="5" max="5" width="15.44140625" bestFit="1" customWidth="1"/>
    <col min="6" max="6" width="16.88671875" bestFit="1" customWidth="1"/>
    <col min="7" max="7" width="8.88671875" customWidth="1"/>
  </cols>
  <sheetData>
    <row r="2" spans="1:5" x14ac:dyDescent="0.3">
      <c r="A2" s="13"/>
      <c r="B2" s="13"/>
      <c r="D2" s="5"/>
    </row>
    <row r="3" spans="1:5" x14ac:dyDescent="0.3">
      <c r="A3" s="1" t="s">
        <v>1</v>
      </c>
      <c r="B3" t="s" vm="1">
        <v>2</v>
      </c>
      <c r="D3" s="5"/>
    </row>
    <row r="4" spans="1:5" x14ac:dyDescent="0.3">
      <c r="A4" s="1" t="s">
        <v>39</v>
      </c>
      <c r="B4" t="s" vm="8">
        <v>2</v>
      </c>
      <c r="D4" s="4"/>
      <c r="E4" s="4"/>
    </row>
    <row r="5" spans="1:5" x14ac:dyDescent="0.3">
      <c r="A5" s="8" t="s">
        <v>16</v>
      </c>
      <c r="B5" t="s" vm="4">
        <v>2</v>
      </c>
      <c r="D5" s="9" t="s">
        <v>17</v>
      </c>
      <c r="E5" s="4"/>
    </row>
    <row r="6" spans="1:5" x14ac:dyDescent="0.3">
      <c r="A6" s="1" t="s">
        <v>3</v>
      </c>
      <c r="B6" t="s" vm="2">
        <v>2</v>
      </c>
    </row>
    <row r="8" spans="1:5" x14ac:dyDescent="0.3">
      <c r="B8" s="1" t="s">
        <v>7</v>
      </c>
      <c r="E8" s="14" t="s">
        <v>15</v>
      </c>
    </row>
    <row r="9" spans="1:5" x14ac:dyDescent="0.3">
      <c r="A9" s="1" t="s">
        <v>12</v>
      </c>
      <c r="B9" t="s">
        <v>8</v>
      </c>
      <c r="C9" t="s">
        <v>9</v>
      </c>
      <c r="D9" t="s">
        <v>10</v>
      </c>
      <c r="E9" s="15"/>
    </row>
    <row r="10" spans="1:5" x14ac:dyDescent="0.3">
      <c r="A10" s="2" t="s">
        <v>6</v>
      </c>
      <c r="B10" s="3">
        <v>87478258.349999994</v>
      </c>
      <c r="C10" s="3">
        <v>196690953.08000001</v>
      </c>
      <c r="D10" s="3">
        <v>598877095.26999998</v>
      </c>
      <c r="E10" s="7">
        <f>D10/C10-1</f>
        <v>2.0447617742053392</v>
      </c>
    </row>
    <row r="11" spans="1:5" x14ac:dyDescent="0.3">
      <c r="A11" s="2" t="s">
        <v>11</v>
      </c>
      <c r="B11" s="3">
        <v>51238673.83329998</v>
      </c>
      <c r="C11" s="3">
        <v>123371488.19679998</v>
      </c>
      <c r="D11" s="3">
        <v>380714262.18750048</v>
      </c>
      <c r="E11" s="7">
        <f t="shared" ref="E11:E13" si="0">D11/C11-1</f>
        <v>2.0859177250110816</v>
      </c>
    </row>
    <row r="12" spans="1:5" x14ac:dyDescent="0.3">
      <c r="A12" s="2" t="s">
        <v>13</v>
      </c>
      <c r="B12" s="3">
        <v>36239584.516700014</v>
      </c>
      <c r="C12" s="3">
        <v>73319464.883200034</v>
      </c>
      <c r="D12" s="3">
        <v>218162833.0824995</v>
      </c>
      <c r="E12" s="7">
        <f t="shared" si="0"/>
        <v>1.9755104381904451</v>
      </c>
    </row>
    <row r="13" spans="1:5" x14ac:dyDescent="0.3">
      <c r="A13" s="2" t="s">
        <v>14</v>
      </c>
      <c r="B13" s="6">
        <v>0.41426961624802416</v>
      </c>
      <c r="C13" s="6">
        <v>0.37276480557485958</v>
      </c>
      <c r="D13" s="6">
        <v>0.36428648683607134</v>
      </c>
      <c r="E13" s="7">
        <f t="shared" si="0"/>
        <v>-2.2744418496572938E-2</v>
      </c>
    </row>
  </sheetData>
  <mergeCells count="2">
    <mergeCell ref="A2:B2"/>
    <mergeCell ref="E8:E9"/>
  </mergeCells>
  <conditionalFormatting sqref="E12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3:D13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12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10:E1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{7F7EF7F7-43E3-47C6-8904-44B437073E7B}</x14:id>
        </ext>
      </extLst>
    </cfRule>
  </conditionalFormatting>
  <conditionalFormatting pivot="1" sqref="B10:D13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B10:D13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F7EF7F7-43E3-47C6-8904-44B437073E7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E10:E13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1F5403-CCE8-4341-A5BD-FD863D70E2C7}">
  <dimension ref="A2:M21"/>
  <sheetViews>
    <sheetView showGridLines="0" tabSelected="1" zoomScaleNormal="100" workbookViewId="0">
      <selection activeCell="D24" sqref="D24"/>
    </sheetView>
  </sheetViews>
  <sheetFormatPr defaultRowHeight="14.4" x14ac:dyDescent="0.3"/>
  <cols>
    <col min="1" max="1" width="16.44140625" bestFit="1" customWidth="1"/>
    <col min="2" max="2" width="10.44140625" bestFit="1" customWidth="1"/>
    <col min="3" max="3" width="8.5546875" customWidth="1"/>
    <col min="4" max="4" width="16.88671875" bestFit="1" customWidth="1"/>
    <col min="5" max="5" width="9.109375" customWidth="1"/>
    <col min="6" max="6" width="11.33203125" customWidth="1"/>
    <col min="7" max="7" width="8.5546875" customWidth="1"/>
    <col min="8" max="8" width="10.44140625" customWidth="1"/>
    <col min="9" max="9" width="13.33203125" customWidth="1"/>
    <col min="10" max="10" width="9.109375" customWidth="1"/>
    <col min="11" max="11" width="11.109375" customWidth="1"/>
    <col min="12" max="12" width="10.77734375" customWidth="1"/>
    <col min="13" max="13" width="9" customWidth="1"/>
    <col min="14" max="14" width="10.77734375" bestFit="1" customWidth="1"/>
  </cols>
  <sheetData>
    <row r="2" spans="1:12" x14ac:dyDescent="0.3">
      <c r="A2" s="16" t="s">
        <v>5</v>
      </c>
      <c r="B2" s="16"/>
      <c r="D2" s="5"/>
    </row>
    <row r="3" spans="1:12" x14ac:dyDescent="0.3">
      <c r="A3" s="1" t="s">
        <v>1</v>
      </c>
      <c r="B3" t="s" vm="1">
        <v>2</v>
      </c>
      <c r="D3" s="5"/>
    </row>
    <row r="4" spans="1:12" x14ac:dyDescent="0.3">
      <c r="A4" s="1" t="s">
        <v>3</v>
      </c>
      <c r="B4" t="s" vm="2">
        <v>2</v>
      </c>
      <c r="D4" s="5"/>
    </row>
    <row r="5" spans="1:12" x14ac:dyDescent="0.3">
      <c r="A5" s="1" t="s">
        <v>4</v>
      </c>
      <c r="B5" t="s" vm="3">
        <v>2</v>
      </c>
      <c r="D5" s="4"/>
      <c r="E5" s="4"/>
    </row>
    <row r="6" spans="1:12" x14ac:dyDescent="0.3">
      <c r="A6" s="1" t="s">
        <v>16</v>
      </c>
      <c r="B6" t="s" vm="4">
        <v>2</v>
      </c>
      <c r="D6" s="9" t="s">
        <v>17</v>
      </c>
      <c r="E6" s="4"/>
    </row>
    <row r="7" spans="1:12" x14ac:dyDescent="0.3">
      <c r="A7" s="1" t="s">
        <v>18</v>
      </c>
      <c r="B7" t="s" vm="5">
        <v>8</v>
      </c>
    </row>
    <row r="9" spans="1:12" x14ac:dyDescent="0.3">
      <c r="B9" s="1" t="s">
        <v>36</v>
      </c>
      <c r="L9" s="10"/>
    </row>
    <row r="10" spans="1:12" x14ac:dyDescent="0.3">
      <c r="B10" t="s">
        <v>32</v>
      </c>
      <c r="E10" t="s">
        <v>33</v>
      </c>
      <c r="F10" t="s">
        <v>34</v>
      </c>
      <c r="I10" t="s">
        <v>35</v>
      </c>
      <c r="L10" s="10" t="s">
        <v>0</v>
      </c>
    </row>
    <row r="11" spans="1:12" x14ac:dyDescent="0.3">
      <c r="A11" s="1" t="s">
        <v>40</v>
      </c>
      <c r="B11" t="s">
        <v>31</v>
      </c>
      <c r="C11" t="s">
        <v>30</v>
      </c>
      <c r="D11" t="s">
        <v>29</v>
      </c>
      <c r="F11" t="s">
        <v>27</v>
      </c>
      <c r="G11" t="s">
        <v>20</v>
      </c>
      <c r="H11" t="s">
        <v>28</v>
      </c>
      <c r="I11" t="s">
        <v>26</v>
      </c>
      <c r="J11" t="s">
        <v>25</v>
      </c>
      <c r="K11" t="s">
        <v>21</v>
      </c>
      <c r="L11" s="10"/>
    </row>
    <row r="12" spans="1:12" x14ac:dyDescent="0.3">
      <c r="A12" s="2" t="s">
        <v>6</v>
      </c>
      <c r="B12" s="3">
        <v>6462654.7000000002</v>
      </c>
      <c r="C12" s="3">
        <v>8038536.1100000003</v>
      </c>
      <c r="D12" s="3">
        <v>10735791.5</v>
      </c>
      <c r="E12" s="3">
        <v>24038618.620000001</v>
      </c>
      <c r="F12" s="3">
        <v>6412201.4000000004</v>
      </c>
      <c r="G12" s="3">
        <v>6321720.7000000002</v>
      </c>
      <c r="H12" s="3">
        <v>6489651.3499999996</v>
      </c>
      <c r="I12" s="3">
        <v>6184359.6699999999</v>
      </c>
      <c r="J12" s="3">
        <v>6483682.7400000002</v>
      </c>
      <c r="K12" s="3">
        <v>6311041.5599999996</v>
      </c>
      <c r="L12" s="3">
        <v>87478258.349999994</v>
      </c>
    </row>
    <row r="13" spans="1:12" x14ac:dyDescent="0.3">
      <c r="A13" s="2" t="s">
        <v>11</v>
      </c>
      <c r="B13" s="3">
        <v>3821557.4640000053</v>
      </c>
      <c r="C13" s="3">
        <v>4664442.4928999906</v>
      </c>
      <c r="D13" s="3">
        <v>6281190.3094999958</v>
      </c>
      <c r="E13" s="3">
        <v>14089688.1503</v>
      </c>
      <c r="F13" s="3">
        <v>3754043.7395999972</v>
      </c>
      <c r="G13" s="3">
        <v>3705249.2085000016</v>
      </c>
      <c r="H13" s="3">
        <v>3842514.6996999932</v>
      </c>
      <c r="I13" s="3">
        <v>3587061.2112000054</v>
      </c>
      <c r="J13" s="3">
        <v>3794151.3340000017</v>
      </c>
      <c r="K13" s="3">
        <v>3698775.2235999992</v>
      </c>
      <c r="L13" s="3">
        <v>51238673.833299987</v>
      </c>
    </row>
    <row r="14" spans="1:12" x14ac:dyDescent="0.3">
      <c r="A14" s="2" t="s">
        <v>13</v>
      </c>
      <c r="B14" s="3">
        <v>2641097.2359999949</v>
      </c>
      <c r="C14" s="3">
        <v>3374093.6171000097</v>
      </c>
      <c r="D14" s="3">
        <v>4454601.1905000042</v>
      </c>
      <c r="E14" s="3">
        <v>9948930.4697000012</v>
      </c>
      <c r="F14" s="3">
        <v>2658157.6604000032</v>
      </c>
      <c r="G14" s="3">
        <v>2616471.4914999986</v>
      </c>
      <c r="H14" s="3">
        <v>2647136.6503000064</v>
      </c>
      <c r="I14" s="3">
        <v>2597298.4587999946</v>
      </c>
      <c r="J14" s="3">
        <v>2689531.4059999986</v>
      </c>
      <c r="K14" s="3">
        <v>2612266.3364000004</v>
      </c>
      <c r="L14" s="3">
        <v>36239584.516700007</v>
      </c>
    </row>
    <row r="15" spans="1:12" x14ac:dyDescent="0.3">
      <c r="A15" s="2" t="s">
        <v>14</v>
      </c>
      <c r="B15" s="6">
        <v>0.40867064056509084</v>
      </c>
      <c r="C15" s="6">
        <v>0.41973980970274072</v>
      </c>
      <c r="D15" s="6">
        <v>0.41492992766299569</v>
      </c>
      <c r="E15" s="6">
        <v>0.41387280304961221</v>
      </c>
      <c r="F15" s="6">
        <v>0.41454681389140446</v>
      </c>
      <c r="G15" s="6">
        <v>0.41388596802449662</v>
      </c>
      <c r="H15" s="6">
        <v>0.40790121187327061</v>
      </c>
      <c r="I15" s="6">
        <v>0.41997855839454995</v>
      </c>
      <c r="J15" s="6">
        <v>0.41481539332691014</v>
      </c>
      <c r="K15" s="6">
        <v>0.41392000220008068</v>
      </c>
      <c r="L15" s="6">
        <v>0.41426961624802411</v>
      </c>
    </row>
    <row r="19" spans="1:13" x14ac:dyDescent="0.3">
      <c r="A19" s="17" t="s">
        <v>37</v>
      </c>
      <c r="B19" s="18"/>
    </row>
    <row r="20" spans="1:13" x14ac:dyDescent="0.3">
      <c r="A20" s="11" t="s">
        <v>15</v>
      </c>
      <c r="B20" s="12">
        <f>'P&amp;L for 2021'!C14/'P&amp;L for 2020'!C13-1</f>
        <v>1.6205985746172824</v>
      </c>
      <c r="C20" s="12">
        <f>'P&amp;L for 2021'!D14/'P&amp;L for 2020'!D13-1</f>
        <v>1.6468216571376275</v>
      </c>
      <c r="D20" s="12">
        <f>'P&amp;L for 2021'!E14/'P&amp;L for 2020'!E13-1</f>
        <v>1.5909542906688396</v>
      </c>
      <c r="E20" s="12">
        <f>'P&amp;L for 2021'!F14/'P&amp;L for 2020'!F13-1</f>
        <v>1.6104993901968063</v>
      </c>
      <c r="F20" s="12">
        <f>'P&amp;L for 2021'!G14/'P&amp;L for 2020'!G13-1</f>
        <v>1.6139623524158075</v>
      </c>
      <c r="G20" s="12">
        <f>'P&amp;L for 2021'!H14/'P&amp;L for 2020'!H13-1</f>
        <v>1.6249444990951019</v>
      </c>
      <c r="H20" s="12">
        <f>'P&amp;L for 2021'!I14/'P&amp;L for 2020'!I13-1</f>
        <v>19.815926862078289</v>
      </c>
      <c r="I20" s="12">
        <f>'P&amp;L for 2021'!J14/'P&amp;L for 2020'!J13-1</f>
        <v>4.6121311137633212</v>
      </c>
      <c r="J20" s="12">
        <f>'P&amp;L for 2021'!K14/'P&amp;L for 2020'!K13-1</f>
        <v>3.470163074632076</v>
      </c>
      <c r="K20" s="12">
        <f>'P&amp;L for 2021'!L14/'P&amp;L for 2020'!L13-1</f>
        <v>1.7863623137871816</v>
      </c>
      <c r="L20" s="12">
        <f>'P&amp;L for 2021'!M14/'P&amp;L for 2020'!M13-1</f>
        <v>1.7393195678205684</v>
      </c>
      <c r="M20" s="12">
        <f>'P&amp;L for 2021'!N14/'P&amp;L for 2020'!N13-1</f>
        <v>1.6031442969462608</v>
      </c>
    </row>
    <row r="21" spans="1:13" x14ac:dyDescent="0.3">
      <c r="A21" s="11" t="s">
        <v>38</v>
      </c>
      <c r="B21" s="12">
        <f>'P&amp;L for 2020'!C13/B12-1</f>
        <v>1.6462569306077888</v>
      </c>
      <c r="C21" s="12">
        <f>'P&amp;L for 2020'!D13/C12-1</f>
        <v>1.5658096048535382</v>
      </c>
      <c r="D21" s="12">
        <f>'P&amp;L for 2020'!E13/D12-1</f>
        <v>1.6726546254181631</v>
      </c>
      <c r="E21" s="12">
        <f>'P&amp;L for 2020'!F13/E12-1</f>
        <v>0.24390756069160502</v>
      </c>
      <c r="F21" s="12">
        <f>'P&amp;L for 2020'!G13/F12-1</f>
        <v>1.6721699243570236</v>
      </c>
      <c r="G21" s="12">
        <f>'P&amp;L for 2020'!H13/G12-1</f>
        <v>1.5203483633815078</v>
      </c>
      <c r="H21" s="12">
        <f>'P&amp;L for 2020'!I13/H12-1</f>
        <v>-0.67465420927427788</v>
      </c>
      <c r="I21" s="12">
        <f>'P&amp;L for 2020'!J13/I12-1</f>
        <v>0.25452759606395925</v>
      </c>
      <c r="J21" s="12">
        <f>'P&amp;L for 2020'!K13/J12-1</f>
        <v>0.5319336630589051</v>
      </c>
      <c r="K21" s="12">
        <f>'P&amp;L for 2020'!L13/K12-1</f>
        <v>1.3582155906449143</v>
      </c>
      <c r="L21" s="12">
        <f>'P&amp;L for 2020'!M13/L12-1</f>
        <v>-0.81618700402486921</v>
      </c>
      <c r="M21" s="12">
        <f>'P&amp;L for 2020'!N13/K12-1</f>
        <v>1.6202652514302254</v>
      </c>
    </row>
  </sheetData>
  <mergeCells count="2">
    <mergeCell ref="A2:B2"/>
    <mergeCell ref="A19:B19"/>
  </mergeCells>
  <conditionalFormatting pivot="1" sqref="B12:D12 F12:K12">
    <cfRule type="colorScale" priority="10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13:D14 F13:K14">
    <cfRule type="colorScale" priority="9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15:D15 F15:K15">
    <cfRule type="colorScale" priority="8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sqref="B20:M21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</oddHead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256E53-7A6D-4B11-BED1-C393AB7FC622}">
  <dimension ref="B3:O16"/>
  <sheetViews>
    <sheetView workbookViewId="0">
      <selection activeCell="F23" sqref="F23"/>
    </sheetView>
  </sheetViews>
  <sheetFormatPr defaultRowHeight="14.4" x14ac:dyDescent="0.3"/>
  <sheetData>
    <row r="3" spans="2:15" x14ac:dyDescent="0.3">
      <c r="B3" s="16" t="s">
        <v>5</v>
      </c>
      <c r="C3" s="16"/>
    </row>
    <row r="4" spans="2:15" x14ac:dyDescent="0.3">
      <c r="B4" s="1" t="s">
        <v>1</v>
      </c>
      <c r="C4" t="s" vm="1">
        <v>2</v>
      </c>
      <c r="E4" s="5"/>
    </row>
    <row r="5" spans="2:15" x14ac:dyDescent="0.3">
      <c r="B5" s="1" t="s">
        <v>3</v>
      </c>
      <c r="C5" t="s" vm="2">
        <v>2</v>
      </c>
      <c r="E5" s="5"/>
    </row>
    <row r="6" spans="2:15" x14ac:dyDescent="0.3">
      <c r="B6" s="1" t="s">
        <v>4</v>
      </c>
      <c r="C6" t="s" vm="3">
        <v>2</v>
      </c>
      <c r="E6" s="4"/>
      <c r="F6" s="4"/>
    </row>
    <row r="7" spans="2:15" x14ac:dyDescent="0.3">
      <c r="B7" s="1" t="s">
        <v>16</v>
      </c>
      <c r="C7" t="s" vm="4">
        <v>2</v>
      </c>
      <c r="E7" s="9" t="s">
        <v>17</v>
      </c>
      <c r="F7" s="4"/>
    </row>
    <row r="8" spans="2:15" x14ac:dyDescent="0.3">
      <c r="B8" s="1" t="s">
        <v>18</v>
      </c>
      <c r="C8" t="s" vm="6">
        <v>9</v>
      </c>
    </row>
    <row r="10" spans="2:15" x14ac:dyDescent="0.3">
      <c r="C10" s="1" t="s">
        <v>36</v>
      </c>
    </row>
    <row r="11" spans="2:15" x14ac:dyDescent="0.3">
      <c r="C11" t="s">
        <v>32</v>
      </c>
      <c r="F11" t="s">
        <v>33</v>
      </c>
      <c r="I11" t="s">
        <v>34</v>
      </c>
      <c r="L11" t="s">
        <v>35</v>
      </c>
      <c r="O11" t="s">
        <v>0</v>
      </c>
    </row>
    <row r="12" spans="2:15" x14ac:dyDescent="0.3">
      <c r="B12" s="1" t="s">
        <v>40</v>
      </c>
      <c r="C12" t="s">
        <v>31</v>
      </c>
      <c r="D12" t="s">
        <v>30</v>
      </c>
      <c r="E12" t="s">
        <v>29</v>
      </c>
      <c r="F12" t="s">
        <v>22</v>
      </c>
      <c r="G12" t="s">
        <v>24</v>
      </c>
      <c r="H12" t="s">
        <v>23</v>
      </c>
      <c r="I12" t="s">
        <v>27</v>
      </c>
      <c r="J12" t="s">
        <v>20</v>
      </c>
      <c r="K12" t="s">
        <v>28</v>
      </c>
      <c r="L12" t="s">
        <v>26</v>
      </c>
      <c r="M12" t="s">
        <v>25</v>
      </c>
      <c r="N12" t="s">
        <v>21</v>
      </c>
    </row>
    <row r="13" spans="2:15" x14ac:dyDescent="0.3">
      <c r="B13" s="2" t="s">
        <v>6</v>
      </c>
      <c r="C13" s="3">
        <v>17101844.789999999</v>
      </c>
      <c r="D13" s="3">
        <v>20625353.16</v>
      </c>
      <c r="E13" s="3">
        <v>28693062.809999999</v>
      </c>
      <c r="F13" s="3">
        <v>29901819.449999999</v>
      </c>
      <c r="G13" s="3">
        <v>17134491.73</v>
      </c>
      <c r="H13" s="3">
        <v>15932938.42</v>
      </c>
      <c r="I13" s="3">
        <v>2111380.75</v>
      </c>
      <c r="J13" s="3">
        <v>7758449.8700000001</v>
      </c>
      <c r="K13" s="3">
        <v>9932571.8499999996</v>
      </c>
      <c r="L13" s="3">
        <v>14882796.6</v>
      </c>
      <c r="M13" s="3">
        <v>16079640.75</v>
      </c>
      <c r="N13" s="3">
        <v>16536602.9</v>
      </c>
      <c r="O13" s="3">
        <v>196690953.08000001</v>
      </c>
    </row>
    <row r="14" spans="2:15" x14ac:dyDescent="0.3">
      <c r="B14" s="2" t="s">
        <v>11</v>
      </c>
      <c r="C14" s="3">
        <v>10642927.749500008</v>
      </c>
      <c r="D14" s="3">
        <v>12833528.90530004</v>
      </c>
      <c r="E14" s="3">
        <v>18066375.183499962</v>
      </c>
      <c r="F14" s="3">
        <v>18894707.737599999</v>
      </c>
      <c r="G14" s="3">
        <v>10666133.077600006</v>
      </c>
      <c r="H14" s="3">
        <v>9920239.5835000202</v>
      </c>
      <c r="I14" s="3">
        <v>1336896.5530999997</v>
      </c>
      <c r="J14" s="3">
        <v>4831348.9012000011</v>
      </c>
      <c r="K14" s="3">
        <v>6209275.3569000149</v>
      </c>
      <c r="L14" s="3">
        <v>9336005.6909999587</v>
      </c>
      <c r="M14" s="3">
        <v>10181585.144699998</v>
      </c>
      <c r="N14" s="3">
        <v>10452464.312899975</v>
      </c>
      <c r="O14" s="3">
        <v>123371488.19679998</v>
      </c>
    </row>
    <row r="15" spans="2:15" x14ac:dyDescent="0.3">
      <c r="B15" s="2" t="s">
        <v>13</v>
      </c>
      <c r="C15" s="3">
        <v>6458917.0404999908</v>
      </c>
      <c r="D15" s="3">
        <v>7791824.2546999604</v>
      </c>
      <c r="E15" s="3">
        <v>10626687.626500037</v>
      </c>
      <c r="F15" s="3">
        <v>11007111.712400001</v>
      </c>
      <c r="G15" s="3">
        <v>6468358.6523999944</v>
      </c>
      <c r="H15" s="3">
        <v>6012698.8364999797</v>
      </c>
      <c r="I15" s="3">
        <v>774484.19690000033</v>
      </c>
      <c r="J15" s="3">
        <v>2927100.968799999</v>
      </c>
      <c r="K15" s="3">
        <v>3723296.4930999847</v>
      </c>
      <c r="L15" s="3">
        <v>5546790.909000041</v>
      </c>
      <c r="M15" s="3">
        <v>5898055.6053000018</v>
      </c>
      <c r="N15" s="3">
        <v>6084138.5871000253</v>
      </c>
      <c r="O15" s="3">
        <v>73319464.883200034</v>
      </c>
    </row>
    <row r="16" spans="2:15" x14ac:dyDescent="0.3">
      <c r="B16" s="2" t="s">
        <v>14</v>
      </c>
      <c r="C16" s="6">
        <v>0.37767370244622545</v>
      </c>
      <c r="D16" s="6">
        <v>0.37777894973508225</v>
      </c>
      <c r="E16" s="6">
        <v>0.37035738209155084</v>
      </c>
      <c r="F16" s="6">
        <v>0.36810842667301308</v>
      </c>
      <c r="G16" s="6">
        <v>0.3775051372591835</v>
      </c>
      <c r="H16" s="6">
        <v>0.37737538914683005</v>
      </c>
      <c r="I16" s="6">
        <v>0.36681408452738823</v>
      </c>
      <c r="J16" s="6">
        <v>0.37727909799589887</v>
      </c>
      <c r="K16" s="6">
        <v>0.37485724234655143</v>
      </c>
      <c r="L16" s="6">
        <v>0.37269816003532841</v>
      </c>
      <c r="M16" s="6">
        <v>0.36680269770952451</v>
      </c>
      <c r="N16" s="6">
        <v>0.36791949494657245</v>
      </c>
      <c r="O16" s="6">
        <v>0.37276480557485958</v>
      </c>
    </row>
  </sheetData>
  <mergeCells count="1">
    <mergeCell ref="B3:C3"/>
  </mergeCells>
  <conditionalFormatting pivot="1" sqref="C13:N13">
    <cfRule type="colorScale" priority="3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4:N15">
    <cfRule type="colorScale" priority="2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6:N16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F65F66-8894-4C2C-986B-C70318C74EFF}">
  <dimension ref="B4:O17"/>
  <sheetViews>
    <sheetView workbookViewId="0">
      <selection activeCell="H27" sqref="H27"/>
    </sheetView>
  </sheetViews>
  <sheetFormatPr defaultRowHeight="14.4" x14ac:dyDescent="0.3"/>
  <sheetData>
    <row r="4" spans="2:15" x14ac:dyDescent="0.3">
      <c r="B4" s="16" t="s">
        <v>5</v>
      </c>
      <c r="C4" s="16"/>
    </row>
    <row r="5" spans="2:15" x14ac:dyDescent="0.3">
      <c r="B5" s="1" t="s">
        <v>1</v>
      </c>
      <c r="C5" t="s" vm="1">
        <v>2</v>
      </c>
      <c r="E5" s="5"/>
    </row>
    <row r="6" spans="2:15" x14ac:dyDescent="0.3">
      <c r="B6" s="1" t="s">
        <v>3</v>
      </c>
      <c r="C6" t="s" vm="2">
        <v>2</v>
      </c>
      <c r="E6" s="5"/>
    </row>
    <row r="7" spans="2:15" x14ac:dyDescent="0.3">
      <c r="B7" s="1" t="s">
        <v>4</v>
      </c>
      <c r="C7" t="s" vm="3">
        <v>2</v>
      </c>
      <c r="E7" s="4"/>
      <c r="F7" s="4"/>
    </row>
    <row r="8" spans="2:15" x14ac:dyDescent="0.3">
      <c r="B8" s="1" t="s">
        <v>16</v>
      </c>
      <c r="C8" t="s" vm="4">
        <v>2</v>
      </c>
      <c r="E8" s="9" t="s">
        <v>17</v>
      </c>
      <c r="F8" s="4"/>
    </row>
    <row r="9" spans="2:15" x14ac:dyDescent="0.3">
      <c r="B9" s="1" t="s">
        <v>18</v>
      </c>
      <c r="C9" t="s" vm="7">
        <v>10</v>
      </c>
    </row>
    <row r="11" spans="2:15" x14ac:dyDescent="0.3">
      <c r="C11" s="1" t="s">
        <v>36</v>
      </c>
    </row>
    <row r="12" spans="2:15" x14ac:dyDescent="0.3">
      <c r="C12" t="s">
        <v>32</v>
      </c>
      <c r="F12" t="s">
        <v>33</v>
      </c>
      <c r="I12" t="s">
        <v>34</v>
      </c>
      <c r="L12" t="s">
        <v>35</v>
      </c>
      <c r="O12" t="s">
        <v>0</v>
      </c>
    </row>
    <row r="13" spans="2:15" x14ac:dyDescent="0.3">
      <c r="B13" s="1" t="s">
        <v>19</v>
      </c>
      <c r="C13" t="s">
        <v>31</v>
      </c>
      <c r="D13" t="s">
        <v>30</v>
      </c>
      <c r="E13" t="s">
        <v>29</v>
      </c>
      <c r="F13" t="s">
        <v>22</v>
      </c>
      <c r="G13" t="s">
        <v>24</v>
      </c>
      <c r="H13" t="s">
        <v>23</v>
      </c>
      <c r="I13" t="s">
        <v>27</v>
      </c>
      <c r="J13" t="s">
        <v>20</v>
      </c>
      <c r="K13" t="s">
        <v>28</v>
      </c>
      <c r="L13" t="s">
        <v>26</v>
      </c>
      <c r="M13" t="s">
        <v>25</v>
      </c>
      <c r="N13" t="s">
        <v>21</v>
      </c>
    </row>
    <row r="14" spans="2:15" x14ac:dyDescent="0.3">
      <c r="B14" s="2" t="s">
        <v>6</v>
      </c>
      <c r="C14" s="3">
        <v>44817070.079999998</v>
      </c>
      <c r="D14" s="3">
        <v>54591631.43</v>
      </c>
      <c r="E14" s="3">
        <v>74342414.200000003</v>
      </c>
      <c r="F14" s="3">
        <v>78058681.439999998</v>
      </c>
      <c r="G14" s="3">
        <v>44788916.310000002</v>
      </c>
      <c r="H14" s="3">
        <v>41823079.060000002</v>
      </c>
      <c r="I14" s="3">
        <v>43950347.270000003</v>
      </c>
      <c r="J14" s="3">
        <v>43541437.909999996</v>
      </c>
      <c r="K14" s="3">
        <v>44400215.920000002</v>
      </c>
      <c r="L14" s="3">
        <v>41468863.57</v>
      </c>
      <c r="M14" s="3">
        <v>44047274.549999997</v>
      </c>
      <c r="N14" s="3">
        <v>43047163.530000001</v>
      </c>
      <c r="O14" s="3">
        <v>598877095.26999998</v>
      </c>
    </row>
    <row r="15" spans="2:15" x14ac:dyDescent="0.3">
      <c r="B15" s="2" t="s">
        <v>11</v>
      </c>
      <c r="C15" s="3">
        <v>28389759.972799942</v>
      </c>
      <c r="D15" s="3">
        <v>34653627.853799962</v>
      </c>
      <c r="E15" s="3">
        <v>47364021.602899969</v>
      </c>
      <c r="F15" s="3">
        <v>49757549.060299978</v>
      </c>
      <c r="G15" s="3">
        <v>28360377.980600066</v>
      </c>
      <c r="H15" s="3">
        <v>26543564.92499999</v>
      </c>
      <c r="I15" s="3">
        <v>27966289.114600029</v>
      </c>
      <c r="J15" s="3">
        <v>27722116.393400081</v>
      </c>
      <c r="K15" s="3">
        <v>28134310.449800026</v>
      </c>
      <c r="L15" s="3">
        <v>26354468.70899998</v>
      </c>
      <c r="M15" s="3">
        <v>28027929.991900072</v>
      </c>
      <c r="N15" s="3">
        <v>27440246.133399978</v>
      </c>
      <c r="O15" s="3">
        <v>380714262.18750024</v>
      </c>
    </row>
    <row r="16" spans="2:15" x14ac:dyDescent="0.3">
      <c r="B16" s="2" t="s">
        <v>13</v>
      </c>
      <c r="C16" s="3">
        <v>16427310.107200056</v>
      </c>
      <c r="D16" s="3">
        <v>19938003.576200038</v>
      </c>
      <c r="E16" s="3">
        <v>26978392.597100034</v>
      </c>
      <c r="F16" s="3">
        <v>28301132.37970002</v>
      </c>
      <c r="G16" s="3">
        <v>16428538.329399936</v>
      </c>
      <c r="H16" s="3">
        <v>15279514.135000013</v>
      </c>
      <c r="I16" s="3">
        <v>15984058.155399974</v>
      </c>
      <c r="J16" s="3">
        <v>15819321.516599916</v>
      </c>
      <c r="K16" s="3">
        <v>16265905.470199976</v>
      </c>
      <c r="L16" s="3">
        <v>15114394.86100002</v>
      </c>
      <c r="M16" s="3">
        <v>16019344.558099926</v>
      </c>
      <c r="N16" s="3">
        <v>15606917.396600023</v>
      </c>
      <c r="O16" s="3">
        <v>218162833.08249974</v>
      </c>
    </row>
    <row r="17" spans="2:15" x14ac:dyDescent="0.3">
      <c r="B17" s="2" t="s">
        <v>14</v>
      </c>
      <c r="C17" s="6">
        <v>0.36654136644534657</v>
      </c>
      <c r="D17" s="6">
        <v>0.36522087825430716</v>
      </c>
      <c r="E17" s="6">
        <v>0.36289368441171815</v>
      </c>
      <c r="F17" s="6">
        <v>0.36256226543429071</v>
      </c>
      <c r="G17" s="6">
        <v>0.36679919236474007</v>
      </c>
      <c r="H17" s="6">
        <v>0.3653369019789241</v>
      </c>
      <c r="I17" s="6">
        <v>0.36368445639815244</v>
      </c>
      <c r="J17" s="6">
        <v>0.36331646991765404</v>
      </c>
      <c r="K17" s="6">
        <v>0.36634744073109399</v>
      </c>
      <c r="L17" s="6">
        <v>0.36447574299900254</v>
      </c>
      <c r="M17" s="6">
        <v>0.36368526138695967</v>
      </c>
      <c r="N17" s="6">
        <v>0.36255390870814069</v>
      </c>
      <c r="O17" s="6">
        <v>0.36428648683607179</v>
      </c>
    </row>
  </sheetData>
  <mergeCells count="1">
    <mergeCell ref="B4:C4"/>
  </mergeCells>
  <conditionalFormatting pivot="1" sqref="C14:N14">
    <cfRule type="colorScale" priority="3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5:N16">
    <cfRule type="colorScale" priority="2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7:N17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4 c a 8 2 4 a 9 - b d c 4 - 4 3 c 7 - 8 9 c e - 3 d 2 3 8 2 c d b 7 4 0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4 c a 8 2 4 a 9 - b d c 4 - 4 3 c 7 - 8 9 c e - 3 d 2 3 8 2 c d b 7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 1 4 9 < / i n t > < / v a l u e > < / i t e m > < i t e m > < k e y > < s t r i n g > m o n t h < / s t r i n g > < / k e y > < v a l u e > < i n t > 2 0 6 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 1 0 1 < / i n t > < / v a l u e > < / i t e m > < i t e m > < k e y > < s t r i n g > q u a r t e r < / s t r i n g > < / k e y > < v a l u e > < i n t > 1 0 1 < / i n t > < / v a l u e > < / i t e m > < i t e m > < k e y > < s t r i n g > f y _ m o n t h _ n o 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1 9 5 6 c 0 2 - 8 5 a f - 4 4 f f - b 1 c 4 - b 0 d c 8 6 6 5 c d a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0 f 0 8 7 a d 4 - 2 c c 6 - 4 c b 6 - b a f 7 - 9 8 b 6 d 4 f 5 f 4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 1 8 5 < / i n t > < / v a l u e > < / i t e m > < i t e m > < k e y > < s t r i n g > p r o d u c t _ c o d e < / s t r i n g > < / k e y > < v a l u e > < i n t > 2 3 4 < / i n t > < / v a l u e > < / i t e m > < i t e m > < k e y > < s t r i n g > c u s t o m e r _ c o d e < / s t r i n g > < / k e y > < v a l u e > < i n t > 2 2 3 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 1 2 7 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 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0 c b d 7 c 4 b - 7 e 5 2 - 4 1 2 b - 9 5 1 4 - 2 7 0 0 b 8 f 0 4 1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c 9 3 9 9 b 0 - d 8 0 7 - 4 a e c - 9 a a 7 - 6 b 4 7 e c 8 6 0 3 7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 p r o d u c t _ c o d e < / K e y > < / D i a g r a m O b j e c t K e y > < D i a g r a m O b j e c t K e y > < K e y > M e a s u r e s \ C o u n t   o f   p r o d u c t _ c o d e \ T a g I n f o \ F o r m u l a < / K e y > < / D i a g r a m O b j e c t K e y > < D i a g r a m O b j e c t K e y > < K e y > M e a s u r e s \ C o u n t   o f   p r o d u c t _ c o d e \ T a g I n f o \ V a l u e 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D i a g r a m O b j e c t K e y > < K e y > L i n k s \ & l t ; C o l u m n s \ C o u n t   o f   p r o d u c t _ c o d e & g t ; - & l t ; M e a s u r e s \ p r o d u c t _ c o d e & g t ; < / K e y > < / D i a g r a m O b j e c t K e y > < D i a g r a m O b j e c t K e y > < K e y > L i n k s \ & l t ; C o l u m n s \ C o u n t   o f   p r o d u c t _ c o d e & g t ; - & l t ; M e a s u r e s \ p r o d u c t _ c o d e & g t ; \ C O L U M N < / K e y > < / D i a g r a m O b j e c t K e y > < D i a g r a m O b j e c t K e y > < K e y > L i n k s \ & l t ; C o l u m n s \ C o u n t   o f   p r o d u c t _ c o d e & g t ; - & l t ; M e a s u r e s \ p r o d u c t _ c o d e & g t ; \ M E A S U R E 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 p r o d u c t _ c o d e 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 T a b l e s \ d i m _ p r o d u c t \ M e a s u r e s \ C o u n t   o f   p r o d u c t _ c o d e < / K e y > < / D i a g r a m O b j e c t K e y > < D i a g r a m O b j e c t K e y > < K e y > T a b l e s \ d i m _ p r o d u c t \ C o u n t   o f   p r o d u c t _ c o d e \ A d d i t i o n a l   I n f o \ I m p l i c i t   M e a s u r e < / K e y > < / D i a g r a m O b j e c t K e y > < D i a g r a m O b j e c t K e y > < K e y > T a b l e s \ d i m _ p r o d u c t \ M e a s u r e s \ C o u n t   o f   p r o d u c t < / K e y > < / D i a g r a m O b j e c t K e y > < D i a g r a m O b j e c t K e y > < K e y > T a b l e s \ d i m _ p r o d u c t \ C o u n t   o f   p r o d u c t \ A d d i t i o n a l   I n f o \ I m p l i c i t   M e a s u r e 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 1 7 7 . 6 < / H e i g h t > < I s E x p a n d e d > t r u e < / I s E x p a n d e d > < L a y e d O u t > t r u e < / L a y e d O u t > < L e f t > 3 6 6 < / L e f t > < T a b I n d e x > 1 < / T a b I n d e x > < T o p > 5 . 6 0 0 0 0 0 0 0 0 0 0 0 0 9 3 8 < / T o p > < W i d t h > 2 4 3 . 2 0 0 0 0 0 0 0 0 0 0 0 0 2 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 1 2 8 . 4 < / H e i g h t > < I s E x p a n d e d > t r u e < / I s E x p a n d e d > < L a y e d O u t > t r u e < / L a y e d O u t > < T o p > 2 6 . 8 0 0 0 0 0 0 0 0 0 0 0 0 5 4 < / T o p > < W i d t h > 2 2 8 . 7 9 9 9 9 9 9 9 9 9 9 9 8 4 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 1 9 7 . 2 0 0 0 0 0 0 0 0 0 0 0 0 2 < / H e i g h t > < I s E x p a n d e d > t r u e < / I s E x p a n d e d > < L a y e d O u t > t r u e < / L a y e d O u t > < L e f t > 1 1 6 7 . 8 0 7 6 2 1 1 3 5 3 3 1 8 < / L e f t > < T a b I n d e x > 3 < / T a b I n d e x > < T o p > 1 . 4 2 1 0 8 5 4 7 1 5 2 0 2 0 0 4 E - 1 4 < / T o p > < W i d t h > 2 3 2 . 8 0 0 0 0 0 0 0 0 0 0 0 3 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 T a b l e s \ d i m _ p r o d u c t \ M e a s u r e s \ C o u n t   o f  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 T a b l e s \ d i m _ p r o d u c t \ C o u n t   o f   p r o d u c t _ c o d e \ A d d i t i o n a l 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 T a b l e s \ d i m _ p r o d u c t \ M e a s u r e s \ C o u n t   o f  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 T a b l e s \ d i m _ p r o d u c t \ C o u n t   o f   p r o d u c t \ A d d i t i o n a l 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 1 7 8 . 7 9 9 9 9 9 9 9 9 9 9 9 9 8 < / H e i g h t > < I s E x p a n d e d > t r u e < / I s E x p a n d e d > < L a y e d O u t > t r u e < / L a y e d O u t > < L e f t > 7 4 8 . 1 1 1 4 3 1 7 0 2 9 9 7 3 8 < / L e f t > < T a b I n d e x > 2 < / T a b I n d e x > < T o p > 8 . 4 0 0 0 0 0 0 0 0 0 0 0 0 7 6 7 < / T o p > < W i d t h > 2 4 0 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 8 4 8 . 2 0 7 6 2 1 1 3 5 3 3 1 9 2 < / L e f t > < T a b I n d e x > 5 < / T a b I n d e x > < T o p > 3 4 1 . 0 0 0 0 0 0 0 0 0 0 0 0 1 1 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 2 1 3 . 2 0 0 0 0 0 0 0 0 0 0 0 0 5 < / H e i g h t > < I s E x p a n d e d > t r u e < / I s E x p a n d e d > < L a y e d O u t > t r u e < / L a y e d O u t > < L e f t > 3 0 6 . 2 0 7 6 2 1 1 3 5 3 3 1 9 2 < / L e f t > < T a b I n d e x > 4 < / T a b I n d e x > < T o p > 2 8 5 . 8 0 0 0 0 0 0 0 0 0 0 0 0 7 < / T o p > < W i d t h > 2 4 3 . 2 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 ( 3 5 0 , 9 4 . 4 ) .   E n d   p o i n t   2 :   ( 2 4 4 . 8 , 8 1 . 0 0 0 0 0 0 0 0 0 0 0 0 1 ) 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 3 5 0 < / b : _ x > < b : _ y > 9 4 . 4 0 0 0 0 0 0 0 0 0 0 0 0 3 4 < / b : _ y > < / b : P o i n t > < b : P o i n t > < b : _ x > 2 9 9 . 4 < / b : _ x > < b : _ y > 9 4 . 4 0 0 0 0 0 0 0 0 0 0 0 0 3 4 < / b : _ y > < / b : P o i n t > < b : P o i n t > < b : _ x > 2 9 7 . 4 < / b : _ x > < b : _ y > 9 2 . 4 0 0 0 0 0 0 0 0 0 0 0 0 3 4 < / b : _ y > < / b : P o i n t > < b : P o i n t > < b : _ x > 2 9 7 . 4 < / b : _ x > < b : _ y > 8 3 . 0 0 0 0 0 0 0 0 0 0 0 0 0 5 7 < / b : _ y > < / b : P o i n t > < b : P o i n t > < b : _ x > 2 9 5 . 4 < / b : _ x > < b : _ y > 8 1 . 0 0 0 0 0 0 0 0 0 0 0 0 0 5 7 < / b : _ y > < / b : P o i n t > < b : P o i n t > < b : _ x > 2 4 4 . 7 9 9 9 9 9 9 9 9 9 9 9 9 < / b : _ x > < b : _ y > 8 1 . 0 0 0 0 0 0 0 0 0 0 0 0 0 5 7 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 3 5 0 < / b : _ x > < b : _ y > 8 6 . 4 0 0 0 0 0 0 0 0 0 0 0 0 3 4 < / b : _ y > < / L a b e l L o c a t i o n > < L o c a t i o n   x m l n s : b = " h t t p : / / s c h e m a s . d a t a c o n t r a c t . o r g / 2 0 0 4 / 0 7 / S y s t e m . W i n d o w s " > < b : _ x > 3 6 6 < / b : _ x > < b : _ y > 9 4 . 4 0 0 0 0 0 0 0 0 0 0 0 0 3 4 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 2 2 8 . 7 9 9 9 9 9 9 9 9 9 9 9 9 < / b : _ x > < b : _ y > 7 3 . 0 0 0 0 0 0 0 0 0 0 0 0 0 5 7 < / b : _ y > < / L a b e l L o c a t i o n > < L o c a t i o n   x m l n s : b = " h t t p : / / s c h e m a s . d a t a c o n t r a c t . o r g / 2 0 0 4 / 0 7 / S y s t e m . W i n d o w s " > < b : _ x > 2 2 8 . 7 9 9 9 9 9 9 9 9 9 9 9 8 7 < / b : _ x > < b : _ y > 8 1 . 0 0 0 0 0 0 0 0 0 0 0 0 0 5 7 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 3 5 0 < / b : _ x > < b : _ y > 9 4 . 4 0 0 0 0 0 0 0 0 0 0 0 0 3 4 < / b : _ y > < / b : P o i n t > < b : P o i n t > < b : _ x > 2 9 9 . 4 < / b : _ x > < b : _ y > 9 4 . 4 0 0 0 0 0 0 0 0 0 0 0 0 3 4 < / b : _ y > < / b : P o i n t > < b : P o i n t > < b : _ x > 2 9 7 . 4 < / b : _ x > < b : _ y > 9 2 . 4 0 0 0 0 0 0 0 0 0 0 0 0 3 4 < / b : _ y > < / b : P o i n t > < b : P o i n t > < b : _ x > 2 9 7 . 4 < / b : _ x > < b : _ y > 8 3 . 0 0 0 0 0 0 0 0 0 0 0 0 0 5 7 < / b : _ y > < / b : P o i n t > < b : P o i n t > < b : _ x > 2 9 5 . 4 < / b : _ x > < b : _ y > 8 1 . 0 0 0 0 0 0 0 0 0 0 0 0 0 5 7 < / b : _ y > < / b : P o i n t > < b : P o i n t > < b : _ x > 2 4 4 . 7 9 9 9 9 9 9 9 9 9 9 9 9 < / b : _ x > < b : _ y > 8 1 . 0 0 0 0 0 0 0 0 0 0 0 0 0 5 7 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 ( 7 3 2 . 1 1 1 4 3 1 7 0 2 9 9 7 , 9 7 . 8 ) .   E n d   p o i n t   2 :   ( 6 2 5 . 2 , 9 4 . 4 ) 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 7 3 2 . 1 1 1 4 3 1 7 0 2 9 9 7 4 9 < / b : _ x > < b : _ y > 9 7 . 8 0 0 0 0 0 0 0 0 0 0 0 0 1 1 < / b : _ y > < / b : P o i n t > < b : P o i n t > < b : _ x > 6 8 0 . 6 5 5 7 1 6 < / b : _ x > < b : _ y > 9 7 . 8 0 0 0 0 0 0 0 0 0 0 0 0 1 1 < / b : _ y > < / b : P o i n t > < b : P o i n t > < b : _ x > 6 7 6 . 6 5 5 7 1 6 < / b : _ x > < b : _ y > 9 4 . 4 0 0 0 0 0 0 0 0 0 0 0 0 3 4 < / b : _ y > < / b : P o i n t > < b : P o i n t > < b : _ x > 6 2 5 . 2 < / b : _ x > < b : _ y > 9 4 . 4 0 0 0 0 0 0 0 0 0 0 0 0 3 4 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 7 3 2 . 1 1 1 4 3 1 7 0 2 9 9 7 4 9 < / b : _ x > < b : _ y > 8 9 . 8 0 0 0 0 0 0 0 0 0 0 0 0 1 1 < / b : _ y > < / L a b e l L o c a t i o n > < L o c a t i o n   x m l n s : b = " h t t p : / / s c h e m a s . d a t a c o n t r a c t . o r g / 2 0 0 4 / 0 7 / S y s t e m . W i n d o w s " > < b : _ x > 7 4 8 . 1 1 1 4 3 1 7 0 2 9 9 7 3 8 < / b : _ x > < b : _ y > 9 7 . 8 0 0 0 0 0 0 0 0 0 0 0 0 1 1 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 6 0 9 . 2 < / b : _ x > < b : _ y > 8 6 . 4 0 0 0 0 0 0 0 0 0 0 0 0 3 4 < / b : _ y > < / L a b e l L o c a t i o n > < L o c a t i o n   x m l n s : b = " h t t p : / / s c h e m a s . d a t a c o n t r a c t . o r g / 2 0 0 4 / 0 7 / S y s t e m . W i n d o w s " > < b : _ x > 6 0 9 . 2 < / b : _ x > < b : _ y > 9 4 . 4 0 0 0 0 0 0 0 0 0 0 0 0 3 4 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 7 3 2 . 1 1 1 4 3 1 7 0 2 9 9 7 4 9 < / b : _ x > < b : _ y > 9 7 . 8 0 0 0 0 0 0 0 0 0 0 0 0 1 1 < / b : _ y > < / b : P o i n t > < b : P o i n t > < b : _ x > 6 8 0 . 6 5 5 7 1 6 < / b : _ x > < b : _ y > 9 7 . 8 0 0 0 0 0 0 0 0 0 0 0 0 1 1 < / b : _ y > < / b : P o i n t > < b : P o i n t > < b : _ x > 6 7 6 . 6 5 5 7 1 6 < / b : _ x > < b : _ y > 9 4 . 4 0 0 0 0 0 0 0 0 0 0 0 0 3 4 < / b : _ y > < / b : P o i n t > < b : P o i n t > < b : _ x > 6 2 5 . 2 < / b : _ x > < b : _ y > 9 4 . 4 0 0 0 0 0 0 0 0 0 0 0 0 3 4 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 ( 1 0 0 4 . 1 1 1 4 3 1 7 0 3 , 9 7 . 8 0 0 0 0 0 0 0 0 0 0 0 1 ) .   E n d   p o i n t   2 :   ( 1 1 5 1 . 8 0 7 6 2 1 1 3 5 3 3 , 9 8 . 6 0 0 0 0 0 0 0 0 0 0 0 1 ) 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 1 0 0 4 . 1 1 1 4 3 1 7 0 2 9 9 7 4 < / b : _ x > < b : _ y > 9 7 . 8 0 0 0 0 0 0 0 0 0 0 0 0 6 8 < / b : _ y > < / b : P o i n t > < b : P o i n t > < b : _ x > 1 0 7 5 . 9 5 9 5 2 6 5 < / b : _ x > < b : _ y > 9 7 . 8 0 0 0 0 0 0 0 0 0 0 0 0 4 < / b : _ y > < / b : P o i n t > < b : P o i n t > < b : _ x > 1 0 7 9 . 9 5 9 5 2 6 5 < / b : _ x > < b : _ y > 9 8 . 6 0 0 0 0 0 0 0 0 0 0 0 0 5 1 < / b : _ y > < / b : P o i n t > < b : P o i n t > < b : _ x > 1 1 5 1 . 8 0 7 6 2 1 1 3 5 3 3 1 8 < / b : _ x > < b : _ y > 9 8 . 6 0 0 0 0 0 0 0 0 0 0 0 0 5 1 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 9 8 8 . 1 1 1 4 3 1 7 0 2 9 9 7 3 8 < / b : _ x > < b : _ y > 8 9 . 8 0 0 0 0 0 0 0 0 0 0 0 0 6 8 < / b : _ y > < / L a b e l L o c a t i o n > < L o c a t i o n   x m l n s : b = " h t t p : / / s c h e m a s . d a t a c o n t r a c t . o r g / 2 0 0 4 / 0 7 / S y s t e m . W i n d o w s " > < b : _ x > 9 8 8 . 1 1 1 4 3 1 7 0 2 9 9 7 3 8 < / b : _ x > < b : _ y > 9 7 . 8 0 0 0 0 0 0 0 0 0 0 0 0 4 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 1 1 5 1 . 8 0 7 6 2 1 1 3 5 3 3 1 8 < / b : _ x > < b : _ y > 9 0 . 6 0 0 0 0 0 0 0 0 0 0 0 0 5 1 < / b : _ y > < / L a b e l L o c a t i o n > < L o c a t i o n   x m l n s : b = " h t t p : / / s c h e m a s . d a t a c o n t r a c t . o r g / 2 0 0 4 / 0 7 / S y s t e m . W i n d o w s " > < b : _ x > 1 1 6 7 . 8 0 7 6 2 1 1 3 5 3 3 1 8 < / b : _ x > < b : _ y > 9 8 . 6 0 0 0 0 0 0 0 0 0 0 0 0 5 1 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 1 0 0 4 . 1 1 1 4 3 1 7 0 2 9 9 7 4 < / b : _ x > < b : _ y > 9 7 . 8 0 0 0 0 0 0 0 0 0 0 0 0 6 8 < / b : _ y > < / b : P o i n t > < b : P o i n t > < b : _ x > 1 0 7 5 . 9 5 9 5 2 6 5 < / b : _ x > < b : _ y > 9 7 . 8 0 0 0 0 0 0 0 0 0 0 0 0 4 < / b : _ y > < / b : P o i n t > < b : P o i n t > < b : _ x > 1 0 7 9 . 9 5 9 5 2 6 5 < / b : _ x > < b : _ y > 9 8 . 6 0 0 0 0 0 0 0 0 0 0 0 0 5 1 < / b : _ y > < / b : P o i n t > < b : P o i n t > < b : _ x > 1 1 5 1 . 8 0 7 6 2 1 1 3 5 3 3 1 8 < / b : _ x > < b : _ y > 9 8 . 6 0 0 0 0 0 0 0 0 0 0 0 0 5 1 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 ( 8 6 8 . 1 1 1 4 3 2 , 2 0 3 . 2 ) .   E n d   p o i n t   2 :   ( 9 4 8 . 2 0 7 6 2 1 , 3 2 5 ) 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 8 6 8 . 1 1 1 4 3 2 < / b : _ x > < b : _ y > 2 0 3 . 2 0 0 0 0 0 0 0 0 0 0 0 0 5 < / b : _ y > < / b : P o i n t > < b : P o i n t > < b : _ x > 8 6 8 . 1 1 1 4 3 2 < / b : _ x > < b : _ y > 2 6 2 . 1 < / b : _ y > < / b : P o i n t > < b : P o i n t > < b : _ x > 8 7 0 . 1 1 1 4 3 2 < / b : _ x > < b : _ y > 2 6 4 . 1 < / b : _ y > < / b : P o i n t > < b : P o i n t > < b : _ x > 9 4 6 . 2 0 7 6 2 1 < / b : _ x > < b : _ y > 2 6 4 . 1 < / b : _ y > < / b : P o i n t > < b : P o i n t > < b : _ x > 9 4 8 . 2 0 7 6 2 1 < / b : _ x > < b : _ y > 2 6 6 . 1 < / b : _ y > < / b : P o i n t > < b : P o i n t > < b : _ x > 9 4 8 . 2 0 7 6 2 1 < / b : _ x > < b : _ y > 3 2 5 . 0 0 0 0 0 0 0 0 0 0 0 0 1 1 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 8 6 0 . 1 1 1 4 3 2 < / b : _ x > < b : _ y > 1 8 7 . 2 0 0 0 0 0 0 0 0 0 0 0 0 5 < / b : _ y > < / L a b e l L o c a t i o n > < L o c a t i o n   x m l n s : b = " h t t p : / / s c h e m a s . d a t a c o n t r a c t . o r g / 2 0 0 4 / 0 7 / S y s t e m . W i n d o w s " > < b : _ x > 8 6 8 . 1 1 1 4 3 2 < / b : _ x > < b : _ y > 1 8 7 . 2 0 0 0 0 0 0 0 0 0 0 0 0 5 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 9 4 0 . 2 0 7 6 2 1 < / b : _ x > < b : _ y > 3 2 5 . 0 0 0 0 0 0 0 0 0 0 0 0 1 1 < / b : _ y > < / L a b e l L o c a t i o n > < L o c a t i o n   x m l n s : b = " h t t p : / / s c h e m a s . d a t a c o n t r a c t . o r g / 2 0 0 4 / 0 7 / S y s t e m . W i n d o w s " > < b : _ x > 9 4 8 . 2 0 7 6 2 1 < / b : _ x > < b : _ y > 3 4 1 . 0 0 0 0 0 0 0 0 0 0 0 0 1 1 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 8 6 8 . 1 1 1 4 3 2 < / b : _ x > < b : _ y > 2 0 3 . 2 0 0 0 0 0 0 0 0 0 0 0 0 5 < / b : _ y > < / b : P o i n t > < b : P o i n t > < b : _ x > 8 6 8 . 1 1 1 4 3 2 < / b : _ x > < b : _ y > 2 6 2 . 1 < / b : _ y > < / b : P o i n t > < b : P o i n t > < b : _ x > 8 7 0 . 1 1 1 4 3 2 < / b : _ x > < b : _ y > 2 6 4 . 1 < / b : _ y > < / b : P o i n t > < b : P o i n t > < b : _ x > 9 4 6 . 2 0 7 6 2 1 < / b : _ x > < b : _ y > 2 6 4 . 1 < / b : _ y > < / b : P o i n t > < b : P o i n t > < b : _ x > 9 4 8 . 2 0 7 6 2 1 < / b : _ x > < b : _ y > 2 6 6 . 1 < / b : _ y > < / b : P o i n t > < b : P o i n t > < b : _ x > 9 4 8 . 2 0 7 6 2 1 < / b : _ x > < b : _ y > 3 2 5 . 0 0 0 0 0 0 0 0 0 0 0 0 1 1 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 ( 2 9 0 . 2 0 7 6 2 1 1 3 5 3 3 2 , 3 9 2 . 4 ) .   E n d   p o i n t   2 :   ( 2 4 4 . 8 , 1 0 1 ) 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 2 9 0 . 2 0 7 6 2 1 1 3 5 3 3 1 9 2 < / b : _ x > < b : _ y > 3 9 2 . 4 < / b : _ y > < / b : P o i n t > < b : P o i n t > < b : _ x > 2 6 9 . 5 0 3 8 1 0 5 < / b : _ x > < b : _ y > 3 9 2 . 4 0 0 0 0 0 0 0 0 0 0 0 0 3 < / b : _ y > < / b : P o i n t > < b : P o i n t > < b : _ x > 2 6 7 . 5 0 3 8 1 0 5 < / b : _ x > < b : _ y > 3 9 0 . 4 0 0 0 0 0 0 0 0 0 0 0 0 3 < / b : _ y > < / b : P o i n t > < b : P o i n t > < b : _ x > 2 6 7 . 5 0 3 8 1 0 5 < / b : _ x > < b : _ y > 1 0 3 . 0 0 0 0 0 0 0 0 0 0 0 0 0 6 < / b : _ y > < / b : P o i n t > < b : P o i n t > < b : _ x > 2 6 5 . 5 0 3 8 1 0 5 < / b : _ x > < b : _ y > 1 0 1 . 0 0 0 0 0 0 0 0 0 0 0 0 0 6 < / b : _ y > < / b : P o i n t > < b : P o i n t > < b : _ x > 2 4 4 . 7 9 9 9 9 9 9 9 9 9 9 9 7 8 < / b : _ x > < b : _ y > 1 0 1 . 0 0 0 0 0 0 0 0 0 0 0 0 0 6 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 2 9 0 . 2 0 7 6 2 1 1 3 5 3 3 1 9 2 < / b : _ x > < b : _ y > 3 8 4 . 4 < / b : _ y > < / L a b e l L o c a t i o n > < L o c a t i o n   x m l n s : b = " h t t p : / / s c h e m a s . d a t a c o n t r a c t . o r g / 2 0 0 4 / 0 7 / S y s t e m . W i n d o w s " > < b : _ x > 3 0 6 . 2 0 7 6 2 1 1 3 5 3 3 1 9 2 < / b : _ x > < b : _ y > 3 9 2 . 4 0 0 0 0 0 0 0 0 0 0 0 0 3 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 2 2 8 . 7 9 9 9 9 9 9 9 9 9 9 9 7 8 < / b : _ x > < b : _ y > 9 3 . 0 0 0 0 0 0 0 0 0 0 0 0 0 5 7 < / b : _ y > < / L a b e l L o c a t i o n > < L o c a t i o n   x m l n s : b = " h t t p : / / s c h e m a s . d a t a c o n t r a c t . o r g / 2 0 0 4 / 0 7 / S y s t e m . W i n d o w s " > < b : _ x > 2 2 8 . 7 9 9 9 9 9 9 9 9 9 9 9 7 8 < / b : _ x > < b : _ y > 1 0 1 . 0 0 0 0 0 0 0 0 0 0 0 0 0 6 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 2 9 0 . 2 0 7 6 2 1 1 3 5 3 3 1 9 2 < / b : _ x > < b : _ y > 3 9 2 . 4 < / b : _ y > < / b : P o i n t > < b : P o i n t > < b : _ x > 2 6 9 . 5 0 3 8 1 0 5 < / b : _ x > < b : _ y > 3 9 2 . 4 0 0 0 0 0 0 0 0 0 0 0 0 3 < / b : _ y > < / b : P o i n t > < b : P o i n t > < b : _ x > 2 6 7 . 5 0 3 8 1 0 5 < / b : _ x > < b : _ y > 3 9 0 . 4 0 0 0 0 0 0 0 0 0 0 0 0 3 < / b : _ y > < / b : P o i n t > < b : P o i n t > < b : _ x > 2 6 7 . 5 0 3 8 1 0 5 < / b : _ x > < b : _ y > 1 0 3 . 0 0 0 0 0 0 0 0 0 0 0 0 0 6 < / b : _ y > < / b : P o i n t > < b : P o i n t > < b : _ x > 2 6 5 . 5 0 3 8 1 0 5 < / b : _ x > < b : _ y > 1 0 1 . 0 0 0 0 0 0 0 0 0 0 0 0 0 6 < / b : _ y > < / b : P o i n t > < b : P o i n t > < b : _ x > 2 4 4 . 7 9 9 9 9 9 9 9 9 9 9 9 7 8 < / b : _ x > < b : _ y > 1 0 1 . 0 0 0 0 0 0 0 0 0 0 0 0 0 6 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 ( 5 6 5 . 4 0 7 6 2 1 1 3 5 3 3 2 , 3 9 2 . 4 ) .   E n d   p o i n t   2 :   ( 8 3 2 . 2 0 7 6 2 1 1 3 5 3 3 2 , 4 1 6 ) 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 5 6 5 . 4 0 7 6 2 1 1 3 5 3 3 2 < / b : _ x > < b : _ y > 3 9 2 . 4 < / b : _ y > < / b : P o i n t > < b : P o i n t > < b : _ x > 6 9 6 . 8 0 7 6 2 0 9 9 9 9 9 9 9 3 < / b : _ x > < b : _ y > 3 9 2 . 4 0 0 0 0 0 0 0 0 0 0 0 0 3 < / b : _ y > < / b : P o i n t > < b : P o i n t > < b : _ x > 6 9 8 . 8 0 7 6 2 0 9 9 9 9 9 9 9 3 < / b : _ x > < b : _ y > 3 9 4 . 4 0 0 0 0 0 0 0 0 0 0 0 0 3 < / b : _ y > < / b : P o i n t > < b : P o i n t > < b : _ x > 6 9 8 . 8 0 7 6 2 0 9 9 9 9 9 9 9 3 < / b : _ x > < b : _ y > 4 1 4 . 0 0 0 0 0 0 0 0 0 0 0 0 0 6 < / b : _ y > < / b : P o i n t > < b : P o i n t > < b : _ x > 7 0 0 . 8 0 7 6 2 0 9 9 9 9 9 9 9 3 < / b : _ x > < b : _ y > 4 1 6 . 0 0 0 0 0 0 0 0 0 0 0 0 0 6 < / b : _ y > < / b : P o i n t > < b : P o i n t > < b : _ x > 8 3 2 . 2 0 7 6 2 1 1 3 5 3 3 1 9 2 < / b : _ x > < b : _ y > 4 1 6 . 0 0 0 0 0 0 0 0 0 0 0 0 0 6 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 5 4 9 . 4 0 7 6 2 1 1 3 5 3 3 2 < / b : _ x > < b : _ y > 3 8 4 . 4 < / b : _ y > < / L a b e l L o c a t i o n > < L o c a t i o n   x m l n s : b = " h t t p : / / s c h e m a s . d a t a c o n t r a c t . o r g / 2 0 0 4 / 0 7 / S y s t e m . W i n d o w s " > < b : _ x > 5 4 9 . 4 0 7 6 2 1 1 3 5 3 3 2 < / b : _ x > < b : _ y > 3 9 2 . 4 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 8 3 2 . 2 0 7 6 2 1 1 3 5 3 3 1 9 2 < / b : _ x > < b : _ y > 4 0 8 . 0 0 0 0 0 0 0 0 0 0 0 0 0 6 < / b : _ y > < / L a b e l L o c a t i o n > < L o c a t i o n   x m l n s : b = " h t t p : / / s c h e m a s . d a t a c o n t r a c t . o r g / 2 0 0 4 / 0 7 / S y s t e m . W i n d o w s " > < b : _ x > 8 4 8 . 2 0 7 6 2 1 1 3 5 3 3 1 8 1 < / b : _ x > < b : _ y > 4 1 6 . 0 0 0 0 0 0 0 0 0 0 0 0 0 6 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 5 6 5 . 4 0 7 6 2 1 1 3 5 3 3 2 < / b : _ x > < b : _ y > 3 9 2 . 4 < / b : _ y > < / b : P o i n t > < b : P o i n t > < b : _ x > 6 9 6 . 8 0 7 6 2 0 9 9 9 9 9 9 9 3 < / b : _ x > < b : _ y > 3 9 2 . 4 0 0 0 0 0 0 0 0 0 0 0 0 3 < / b : _ y > < / b : P o i n t > < b : P o i n t > < b : _ x > 6 9 8 . 8 0 7 6 2 0 9 9 9 9 9 9 9 3 < / b : _ x > < b : _ y > 3 9 4 . 4 0 0 0 0 0 0 0 0 0 0 0 0 3 < / b : _ y > < / b : P o i n t > < b : P o i n t > < b : _ x > 6 9 8 . 8 0 7 6 2 0 9 9 9 9 9 9 9 3 < / b : _ x > < b : _ y > 4 1 4 . 0 0 0 0 0 0 0 0 0 0 0 0 0 6 < / b : _ y > < / b : P o i n t > < b : P o i n t > < b : _ x > 7 0 0 . 8 0 7 6 2 0 9 9 9 9 9 9 9 3 < / b : _ x > < b : _ y > 4 1 6 . 0 0 0 0 0 0 0 0 0 0 0 0 0 6 < / b : _ y > < / b : P o i n t > < b : P o i n t > < b : _ x > 8 3 2 . 2 0 7 6 2 1 1 3 5 3 3 1 9 2 < / b : _ x > < b : _ y > 4 1 6 . 0 0 0 0 0 0 0 0 0 0 0 0 0 6 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 M e a s u r e s \ S u m   o f   T o t a l   C O G S < / K e y > < / D i a g r a m O b j e c t K e y > < D i a g r a m O b j e c t K e y > < K e y > M e a s u r e s \ S u m   o f   T o t a l   C O G S \ T a g I n f o \ F o r m u l a < / K e y > < / D i a g r a m O b j e c t K e y > < D i a g r a m O b j e c t K e y > < K e y > M e a s u r e s \ S u m   o f   T o t a l   C O G S \ T a g I n f o \ V a l u e 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 M e a s u r e s \ T a r g e t % < / K e y > < / D i a g r a m O b j e c t K e y > < D i a g r a m O b j e c t K e y > < K e y > M e a s u r e s \ T a r g e t % \ T a g I n f o \ F o r m u l a < / K e y > < / D i a g r a m O b j e c t K e y > < D i a g r a m O b j e c t K e y > < K e y > M e a s u r e s \ T a r g e t % \ T a g I n f o \ V a l u e 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 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D i a g r a m O b j e c t K e y > < K e y > L i n k s \ & l t ; C o l u m n s \ S u m   o f   T o t a l   C O G S & g t ; - & l t ; M e a s u r e s \ T o t a l   C O G S & g t ; < / K e y > < / D i a g r a m O b j e c t K e y > < D i a g r a m O b j e c t K e y > < K e y > L i n k s \ & l t ; C o l u m n s \ S u m   o f   T o t a l   C O G S & g t ; - & l t ; M e a s u r e s \ T o t a l   C O G S & g t ; \ C O L U M N < / K e y > < / D i a g r a m O b j e c t K e y > < D i a g r a m O b j e c t K e y > < K e y > L i n k s \ & l t ; C o l u m n s \ S u m   o f   T o t a l   C O G S & g t ; - & l t ; M e a s u r e s \ T o t a l  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 C O G S 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 M e a s u r e s \ T a r g e t % \ T a g I n f o \ F o r m u l a 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 d i m _ c u s t o m e r _ 5 8 6 e e 8 a 9 - 9 c b d - 4 3 9 4 - 9 b 7 4 - f b b e 8 8 2 2 9 b 9 f 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 d i m _ m a r k e t _ a 6 6 8 4 6 e e - 6 d b 8 - 4 6 3 2 - 9 d 3 f - 4 7 7 4 2 7 0 5 c 5 e f 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 d i m _ p r o d u c t _ 0 c b d 7 c 4 b - 7 e 5 2 - 4 1 2 b - 9 5 1 4 - 2 7 0 0 b 8 f 0 4 1 3 4 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 f a c t _ s a l e s _ m o n t h l y _ 0 f 0 8 7 a d 4 - 2 c c 6 - 4 c b 6 - b a f 7 - 9 8 b 6 d 4 f 5 f 4 a c 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 d i m _ d a t e _ 4 c a 8 2 4 a 9 - b d c 4 - 4 3 c 7 - 8 9 c e - 3 d 2 3 8 2 c d b 7 4 0 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 n s _ t a r g e t s _ 2 0 2 1 _ e 1 5 0 5 c d 1 - c 1 3 7 - 4 0 a 6 - a d 3 9 - 8 7 0 1 8 2 7 d 8 6 3 b 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e 1 5 0 5 c d 1 - c 1 3 7 - 4 0 a 6 - a d 3 9 - 8 7 0 1 8 2 7 d 8 6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 1 6 0 < / i n t > < / v a l u e > < / i t e m > < i t e m > < k e y > < s t r i n g > d a t e < / s t r i n g > < / k e y > < v a l u e > < i n t > 1 1 4 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 I n d i a 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8 6 e e 8 a 9 - 9 c b d - 4 3 9 4 - 9 b 7 4 - f b b e 8 8 2 2 9 b 9 f , d i m _ m a r k e t _ a 6 6 8 4 6 e e - 6 d b 8 - 4 6 3 2 - 9 d 3 f - 4 7 7 4 2 7 0 5 c 5 e f , d i m _ p r o d u c t _ 0 c b d 7 c 4 b - 7 e 5 2 - 4 1 2 b - 9 5 1 4 - 2 7 0 0 b 8 f 0 4 1 3 4 , f a c t _ s a l e s _ m o n t h l y _ 0 f 0 8 7 a d 4 - 2 c c 6 - 4 c b 6 - b a f 7 - 9 8 b 6 d 4 f 5 f 4 a c , d i m _ d a t e _ 4 c a 8 2 4 a 9 - b d c 4 - 4 3 c 7 - 8 9 c e - 3 d 2 3 8 2 c d b 7 4 0 , n s _ t a r g e t s _ 2 0 2 1 _ e 1 5 0 5 c d 1 - c 1 3 7 - 4 0 a 6 - a d 3 9 - 8 7 0 1 8 2 7 d 8 6 3 b ] ] > < / C u s t o m C o n t e n t > < / G e m i n i > 
</file>

<file path=customXml/item23.xml>��< ? x m l   v e r s i o n = " 1 . 0 "   e n c o d i n g = " U T F - 1 6 "   s t a n d a l o n e = " n o " ? > < D a t a M a s h u p   x m l n s = " h t t p : / / s c h e m a s . m i c r o s o f t . c o m / D a t a M a s h u p " > A A A A A E 4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Y w 8 s j q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2 0 D M 1 M t c z s N G H C d r 4 Z u Y h F B g B H Q y S R R K 0 c S 7 N K S k t S r V L z d P 1 9 L P R h 3 F t 9 K F + s A M A A A D / / w M A U E s D B B Q A A g A I A A A A I Q C 7 2 o V F X Q Q A A O U U A A A T A A A A R m 9 y b X V s Y X M v U 2 V j d G l v b j E u b d R Y 3 0 / b O h R + R 9 r / Y I W X V I o i 0 g F 3 d 1 M f u C 1 o S F s H K 5 s 0 t a g y i d t G c + z O d j p 6 E f / 7 P X a S 5 j e s v Y A E D y U 6 x z 7 f d 4 5 9 P j u R x F c h Z 2 i U / P c + 7 O 3 J B R Y k Q P v W C F M i k S A z C / U Q J e r N H o K / E Y + F T 8 B y x m l A h H s W w i j b 6 r + f f J N E y M n H i 8 l A 8 O U N v 5 1 8 X q O L P r K / x k s i F 5 3 J g P 9 m l O N A T k x k q / N m L 2 T F o D l 4 E E Z T P 5 a K R 0 Q 0 g h f Z O Y l v f w c O k 2 k J y Z c r n W u C c j f e t 5 I c 0 Q V W C 6 u 3 S 3 z L G e K I 9 K w i j K t h r u / H f c 4 U Y e p 6 w / 8 8 W n K h I P 3 + 6 L v m 0 Z c r d 8 D 9 O I J R 9 h O l 5 4 w H h I Z R q I j o W Y 7 l o D 6 n c c R k 7 8 h B p 8 z n Q c j m P a 9 7 1 H X Q Z c w V G a k 1 J b 3 8 0 R 1 y R q 4 7 G 8 4 X g k d c c / 5 I M J R K a t 5 X + A Y G p p 7 U b l f S c 9 A 4 H X B C 6 c j H F A v Z U y I u x u 4 v M J v D + K v 1 k u R x r w R m c s Z F l D D X T h 2 9 R s S 5 u 7 O y 1 K e Q G A H M c 6 a O D 1 0 9 5 d 5 B u R s 8 C m x I k V t l H B E W P 4 m q m Z c U K 4 1 c c / j A l B F a s t / n i X w l M N M H b t 8 x j Q u p p H Z j t S v 5 O t Y J V e E l O r 3 1 a S z D l b E o W r a k A U Q p k l N I r J W E 1 8 q i Q j Z B / b U d j y s o Q J l G 3 u t 1 J u W + T 2 r / / F 2 f 4 j x v z y c g L 9 3 x h d R a + / 3 t b v 2 + V U + W O x 7 6 M X F 7 t f 5 J 7 N 0 W + 9 u 2 v t p C f M q 9 t a X 4 e L u p T 4 u K y P h m + i 9 U t e Y Q Z A 5 n 8 B O K C B T a Y h g i W s O T d r H Y 8 H k K s X g c L s 1 y G 0 l Y C h 7 E / g t o Q g b 0 v K K Q o r y 0 K h S T a 5 W F 4 9 c q C 7 n 9 s M V + 1 G I / f q X y k q 5 n d r c p p x a E q 1 B W 1 c S o D 5 n r f V S / w m B F 5 l y s 6 5 e e B K Z m X 2 E R 4 k q g c l O X c 8 x b e o a B t d Q b c x r B 3 l / Q d U t n z 0 K Q E 3 j W v f 3 w y 0 I A 7 B u D 3 A 3 j 6 E a / p k A F 7 X 0 9 z O 4 e e O + c v x 2 v 0 3 H d J m / X c 9 5 p 7 3 2 + W J y t i N m x i i c L l a + Y n v o p l M p O I B 0 0 W t J Q Q V + 5 5 u G f 9 Z C r B X S T 3 X E Q i y n N f k 9 v l c B G 7 a R 7 K g Q X O z Z T A 7 e G l t K p l Q 8 T B n I U Z G 1 f 1 H f t S M 2 1 j V 0 K b O m g V j H q O Z M J l Z H C Q i E + Q 5 / 1 + u b R T 4 I g m W / X K U B A s x v g g W B / g Q Y Q 3 T W B v s x M G H u s A a G H 8 p Q a o H 8 Q L J o B 2 9 g B 8 F p P K u L q K P b Y 8 N G A + X v D r h 1 c 5 q c L m W I 2 K g / Q 1 p U x 1 + f m Z C r H P L L O f q B 6 + W C G y V F m u T i H n W Y U r x m m R M S g N J Q p g 7 7 u F D d Y x F f N G 0 w 7 8 g 1 W J u F s 6 p I n V L 0 p l A P n O s D k F B Z 2 T p S c 6 i Z u l I P S U a o / X b j p 6 V v 5 h P G F k Y G A V 5 v J g M i f i i 8 n l e D m 7 O 4 8 9 e X 6 j w + c T G t e 4 h 2 6 5 R Z r m r + o L t q 4 q V L m Y U Z f H z g X r O I X p 6 L e / 6 / l e / R a V D + C p r 9 D t Y C z V K p H 1 v a v w t o e H x 0 c e K 9 5 c R t X 8 c G L x S O f V C 7 V u m 5 k J C s 2 j n j M q r t D D 5 k J E s 4 X y i x A g z v C L N Z r F g s o e 9 O g h 3 b Y f w A A A P / / A w B Q S w E C L Q A U A A Y A C A A A A C E A K t 2 q Q N I A A A A 3 A Q A A E w A A A A A A A A A A A A A A A A A A A A A A W 0 N v b n R l b n R f V H l w Z X N d L n h t b F B L A Q I t A B Q A A g A I A A A A I Q B j D y y O r Q A A A P c A A A A S A A A A A A A A A A A A A A A A A A s D A A B D b 2 5 m a W c v U G F j a 2 F n Z S 5 4 b W x Q S w E C L Q A U A A I A C A A A A C E A u 9 q F R V 0 E A A D l F A A A E w A A A A A A A A A A A A A A A A D o A w A A R m 9 y b X V s Y X M v U 2 V j d G l v b j E u b V B L B Q Y A A A A A A w A D A M I A A A B 2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V V o A A A A A A A A z W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c t M j N U M j A 6 M T E 6 N T c u M z g z N T g 3 M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M z g 3 O W F j Y S 0 x N G V i L T Q 3 M T A t O W F j O C 1 h N z g y N z R j M m V h Z D E i L z 4 8 R W 5 0 c n k g V H l w Z T 0 i U X V l c n l J R C I g V m F s d W U 9 I n M x M T R j Z T I y M S 0 4 N 2 I z L T Q w N D g t Y j I 0 N y 1 m N D F i N W J i Y 2 Q 0 N G I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m b 3 I g M j A y M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3 L T I z V D I w O j E x O j U 4 L j g 4 M T U x M z h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M z g 3 O W F j Y S 0 x N G V i L T Q 3 M T A t O W F j O C 1 h N z g y N z R j M m V h Z D E i L z 4 8 R W 5 0 c n k g V H l w Z T 0 i U X V l c n l J R C I g V m F s d W U 9 I n M x N D A 3 Y z k 2 M y 0 3 M 2 M y L T R j Z W Q t O T Q 5 Z i 0 1 M z U x Z D B k N T E z N D I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m b 3 I g M j A y M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y 0 y M 1 Q y M D o x M j o w M C 4 y M z g x N T g 2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T M 4 N z l h Y 2 E t M T R l Y i 0 0 N z E w L T l h Y z g t Y T c 4 M j c 0 Y z J l Y W Q x I i 8 + P E V u d H J 5 I F R 5 c G U 9 I l F 1 Z X J 5 S U Q i I F Z h b H V l P S J z M T M 1 M z E 5 Y 2 Q t Z j A 2 M C 0 0 N T g y L T g 5 M z g t N W V l N z M z N D M 5 N 2 Y 3 I i 8 + P E V u d H J 5 I F R 5 c G U 9 I l J l Y 2 9 2 Z X J 5 V G F y Z 2 V 0 Q 2 9 s d W 1 u I i B W Y W x 1 Z T 0 i b D Q i L z 4 8 R W 5 0 c n k g V H l w Z T 0 i U m V j b 3 Z l c n l U Y X J n Z X R S b 3 c i I F Z h b H V l P S J s M T g i L z 4 8 R W 5 0 c n k g V H l w Z T 0 i U m V j b 3 Z l c n l U Y X J n Z X R T a G V l d C I g V m F s d W U 9 I n N T a G V l d D E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Z m 9 y I D I w M j A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3 L T I z V D I w O j E y O j E w L j k y O T U y M T J a I i 8 + P E V u d H J 5 I F R 5 c G U 9 I k Z p b G x D b 2 x 1 b W 5 U e X B l c y I g V m F s d W U 9 I n N D U V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m R h M G U 0 M z Y t O D c 1 M y 0 0 N T h h L W E 0 Z j M t Y m Q 4 M m Q 1 Z T c 4 N D Q 0 I i 8 + P E V u d H J 5 I F R 5 c G U 9 I l F 1 Z X J 5 S U Q i I F Z h b H V l P S J z Z D E x N T R i Z T E t O D Q 4 N i 0 0 N m U z L W E x M W Q t Z W Y 5 Z j I w M j k 5 Y z V l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m b 3 I g M j A y M C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y 0 y M F Q x O D o z N j o x N C 4 5 N D Y z M D M 3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T M 4 N z l h Y 2 E t M T R l Y i 0 0 N z E w L T l h Y z g t Y T c 4 M j c 0 Y z J l Y W Q x I i 8 + P E V u d H J 5 I F R 5 c G U 9 I l F 1 Z X J 5 S U Q i I F Z h b H V l P S J z O D Q 5 Z G F h N m E t N G U 0 N C 0 0 O D I 0 L W J h M W Q t M W M 1 N 2 U 0 N W J l M 2 M 3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Z m 9 y I D I w M j A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c t M j F U M T I 6 M D E 6 N D k u N j k y M z E 0 N V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M y Y 2 R m N G N i L T Z k Z m Q t N D E 5 Z i 0 5 M j Q 3 L W F h N W R i Z D k y M j U 5 M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3 L T I z V D I w O j E y O j I y L j c w M z I 0 N T d a I i 8 + P E V u d H J 5 I F R 5 c G U 9 I k Z p b G x D b 2 x 1 b W 5 U e X B l c y I g V m F s d W U 9 I n N D U V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h m N D E w M j c 4 L T d l M T U t N D c z O S 0 4 N T g y L T F l Y W M 1 Z j Z i N G M z N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2 F s Z X M l M j B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C 0 w N y 0 x O V Q y M D o y N z o x O C 4 y M T c w O D A 1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H c m 9 1 c E l E I i B W Y W x 1 Z T 0 i c z J k Y T B l N D M 2 L T g 3 N T M t N D U 4 Y S 1 h N G Y z L W J k O D J k N W U 3 O D Q 0 N C I v P j x F b n R y e S B U e X B l P S J R d W V y e U l E I i B W Y W x 1 Z T 0 i c z Z i N z B h N G I x L W F l N 2 Y t N D I z M S 0 5 N m Y x L T E 4 O G F l O D c 3 M W N h M S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S F A l N U N E c m 9 w Y m 9 4 J T V D T X k l M j B Q Q y U y M C h S d X B l c 2 g p J T V D R G 9 3 b m x v Y W R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S F A l N U N E c m 9 w Y m 9 4 J T V D T X k l M j B Q Q y U y M C h S d X B l c 2 g p J T V D R G 9 3 b m x v Y W R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I U C U 1 Q 0 R y b 3 B i b 3 g l N U N N e S U y M F B D J T I w K F J 1 c G V z a C k l N U N E b 3 d u b G 9 h Z H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2 F s Z X M l M j B y Z W Y v U 2 9 1 c m N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R L b W 9 j V D Z 4 U V F S N X J J c D R K M H d 1 c l J D a 1 J w Y l d W d W M y b H Z i b k 1 B Q U F B Q U F B Q U F B Q U F B T n V T Z 0 x W T 0 h p a 1 d r O D c y Q z F l Z U V S Q V J H W V d O M E F B Q U J B Q U F B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e Z g K q a 6 8 Y k m H v Z h b l u g 4 Z g A A A A A C A A A A A A A Q Z g A A A A E A A C A A A A C L 1 f 6 K k Y W z w S 7 T 3 N C n K I I T F O 2 n o A 6 e 2 s z Z E C g P 1 6 N U u Q A A A A A O g A A A A A I A A C A A A A C J O A U S + O u R p J O 1 / T X M i E e C + T A o d M G m Q T V y 5 n 5 a E 4 6 2 5 1 A A A A D N 9 U P Y V q 4 s I Q F b W l v 5 a Y 3 J s u Q R n R E p I H d d 9 F C n p i r i 1 h 5 k / f V s K 0 A t G T F Z o U h o + X I Q J q w k n M R m 3 n E w n 5 q L / 7 X 8 k J n 2 a M H k Y B 9 N 3 S n z q X u E B k A A A A D K Z a 3 y b V D k I r f k L O c K z v R L g h b w m Q u Q M E 7 C 3 d Q W 4 0 d 1 S L X u Y s 9 z p s q O + 6 P m / h H 4 q r y C U E l q E J h 1 g N N b i i p 9 V N n i < / D a t a M a s h u p > 
</file>

<file path=customXml/item24.xml>��< ? x m l   v e r s i o n = " 1 . 0 "   e n c o d i n g = " U T F - 1 6 " ? > < G e m i n i   x m l n s = " h t t p : / / g e m i n i / p i v o t c u s t o m i z a t i o n / 8 f c 1 9 7 a 7 - 3 2 6 e - 4 3 f 7 - 8 5 a b - 3 d e 1 f 3 2 b 0 0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f 5 f a 5 b e - 2 1 5 2 - 4 e a e - 8 8 d c - 6 8 7 a 5 d b c 0 e a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5 8 6 e e 8 a 9 - 9 c b d - 4 3 9 4 - 9 b 7 4 - f b b e 8 8 2 2 9 b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 1 6 4 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 2 0 2 4 - 0 7 - 2 4 T 0 2 : 4 2 : 5 9 . 9 4 2 7 1 2 1 + 0 5 : 3 0 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a 6 6 8 4 6 e e - 6 d b 8 - 4 6 3 2 - 9 d 3 f - 4 7 7 4 2 7 0 5 c 5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 1 4 1 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6 e 2 8 9 d 5 d - 2 a 0 f - 4 e 4 7 - a 4 5 d - 7 4 5 8 4 0 c b 9 d 6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F0E9FAE6-E443-4D2B-AB1D-31DC54038E5C}">
  <ds:schemaRefs/>
</ds:datastoreItem>
</file>

<file path=customXml/itemProps10.xml><?xml version="1.0" encoding="utf-8"?>
<ds:datastoreItem xmlns:ds="http://schemas.openxmlformats.org/officeDocument/2006/customXml" ds:itemID="{14D2C21A-26C2-4DB5-A08B-CF98050839B9}">
  <ds:schemaRefs/>
</ds:datastoreItem>
</file>

<file path=customXml/itemProps11.xml><?xml version="1.0" encoding="utf-8"?>
<ds:datastoreItem xmlns:ds="http://schemas.openxmlformats.org/officeDocument/2006/customXml" ds:itemID="{5D00DDA4-3FF2-45DE-832F-F5FDF262C818}">
  <ds:schemaRefs/>
</ds:datastoreItem>
</file>

<file path=customXml/itemProps12.xml><?xml version="1.0" encoding="utf-8"?>
<ds:datastoreItem xmlns:ds="http://schemas.openxmlformats.org/officeDocument/2006/customXml" ds:itemID="{1A04CB30-265D-4B0C-943C-F7F556FEA605}">
  <ds:schemaRefs/>
</ds:datastoreItem>
</file>

<file path=customXml/itemProps13.xml><?xml version="1.0" encoding="utf-8"?>
<ds:datastoreItem xmlns:ds="http://schemas.openxmlformats.org/officeDocument/2006/customXml" ds:itemID="{4B48A14B-6798-4FEA-808A-5BDCA8AEC58D}">
  <ds:schemaRefs/>
</ds:datastoreItem>
</file>

<file path=customXml/itemProps14.xml><?xml version="1.0" encoding="utf-8"?>
<ds:datastoreItem xmlns:ds="http://schemas.openxmlformats.org/officeDocument/2006/customXml" ds:itemID="{096D0456-01CC-4551-9F0A-D27CA1D79A95}">
  <ds:schemaRefs/>
</ds:datastoreItem>
</file>

<file path=customXml/itemProps15.xml><?xml version="1.0" encoding="utf-8"?>
<ds:datastoreItem xmlns:ds="http://schemas.openxmlformats.org/officeDocument/2006/customXml" ds:itemID="{1D7DFFE0-163D-4262-80A6-ED1C767CE770}">
  <ds:schemaRefs/>
</ds:datastoreItem>
</file>

<file path=customXml/itemProps16.xml><?xml version="1.0" encoding="utf-8"?>
<ds:datastoreItem xmlns:ds="http://schemas.openxmlformats.org/officeDocument/2006/customXml" ds:itemID="{E3A49968-0C6B-4E78-AC4E-0F8A4D1E7C7E}">
  <ds:schemaRefs/>
</ds:datastoreItem>
</file>

<file path=customXml/itemProps17.xml><?xml version="1.0" encoding="utf-8"?>
<ds:datastoreItem xmlns:ds="http://schemas.openxmlformats.org/officeDocument/2006/customXml" ds:itemID="{E9B7B98B-6C12-400E-9414-22FFAF094574}">
  <ds:schemaRefs/>
</ds:datastoreItem>
</file>

<file path=customXml/itemProps18.xml><?xml version="1.0" encoding="utf-8"?>
<ds:datastoreItem xmlns:ds="http://schemas.openxmlformats.org/officeDocument/2006/customXml" ds:itemID="{74BB179B-EAFE-4BE6-BED9-BCAAE6D35F2F}">
  <ds:schemaRefs/>
</ds:datastoreItem>
</file>

<file path=customXml/itemProps19.xml><?xml version="1.0" encoding="utf-8"?>
<ds:datastoreItem xmlns:ds="http://schemas.openxmlformats.org/officeDocument/2006/customXml" ds:itemID="{57291DCE-7F28-4E3A-B456-180EC025182D}">
  <ds:schemaRefs/>
</ds:datastoreItem>
</file>

<file path=customXml/itemProps2.xml><?xml version="1.0" encoding="utf-8"?>
<ds:datastoreItem xmlns:ds="http://schemas.openxmlformats.org/officeDocument/2006/customXml" ds:itemID="{CA6584B3-98B3-46CB-A9EC-E7123D505F8A}">
  <ds:schemaRefs/>
</ds:datastoreItem>
</file>

<file path=customXml/itemProps20.xml><?xml version="1.0" encoding="utf-8"?>
<ds:datastoreItem xmlns:ds="http://schemas.openxmlformats.org/officeDocument/2006/customXml" ds:itemID="{C0B0B1E6-411D-4180-895D-5E74E947AF40}">
  <ds:schemaRefs/>
</ds:datastoreItem>
</file>

<file path=customXml/itemProps21.xml><?xml version="1.0" encoding="utf-8"?>
<ds:datastoreItem xmlns:ds="http://schemas.openxmlformats.org/officeDocument/2006/customXml" ds:itemID="{74E38E6F-8427-4F8A-85F3-2C1C48DAC6EE}">
  <ds:schemaRefs/>
</ds:datastoreItem>
</file>

<file path=customXml/itemProps22.xml><?xml version="1.0" encoding="utf-8"?>
<ds:datastoreItem xmlns:ds="http://schemas.openxmlformats.org/officeDocument/2006/customXml" ds:itemID="{31B16B5B-D74B-4247-834B-F8590844673E}">
  <ds:schemaRefs/>
</ds:datastoreItem>
</file>

<file path=customXml/itemProps23.xml><?xml version="1.0" encoding="utf-8"?>
<ds:datastoreItem xmlns:ds="http://schemas.openxmlformats.org/officeDocument/2006/customXml" ds:itemID="{D0F17938-775D-47E5-91E6-9991D6A093FA}">
  <ds:schemaRefs>
    <ds:schemaRef ds:uri="http://schemas.microsoft.com/DataMashup"/>
  </ds:schemaRefs>
</ds:datastoreItem>
</file>

<file path=customXml/itemProps24.xml><?xml version="1.0" encoding="utf-8"?>
<ds:datastoreItem xmlns:ds="http://schemas.openxmlformats.org/officeDocument/2006/customXml" ds:itemID="{3CEFC8F0-B7D8-43F2-90FE-93563B5CD16B}">
  <ds:schemaRefs/>
</ds:datastoreItem>
</file>

<file path=customXml/itemProps25.xml><?xml version="1.0" encoding="utf-8"?>
<ds:datastoreItem xmlns:ds="http://schemas.openxmlformats.org/officeDocument/2006/customXml" ds:itemID="{97366526-1699-4F12-9BA2-828475F5A4D2}">
  <ds:schemaRefs/>
</ds:datastoreItem>
</file>

<file path=customXml/itemProps26.xml><?xml version="1.0" encoding="utf-8"?>
<ds:datastoreItem xmlns:ds="http://schemas.openxmlformats.org/officeDocument/2006/customXml" ds:itemID="{3CEDF05E-CBED-407B-9EE9-CDE9132944A3}">
  <ds:schemaRefs/>
</ds:datastoreItem>
</file>

<file path=customXml/itemProps27.xml><?xml version="1.0" encoding="utf-8"?>
<ds:datastoreItem xmlns:ds="http://schemas.openxmlformats.org/officeDocument/2006/customXml" ds:itemID="{4E70C3C3-9042-44BB-B524-E89FF6A1317C}">
  <ds:schemaRefs/>
</ds:datastoreItem>
</file>

<file path=customXml/itemProps3.xml><?xml version="1.0" encoding="utf-8"?>
<ds:datastoreItem xmlns:ds="http://schemas.openxmlformats.org/officeDocument/2006/customXml" ds:itemID="{3EAFCE32-F23F-4964-A0E3-268266F64F0F}">
  <ds:schemaRefs/>
</ds:datastoreItem>
</file>

<file path=customXml/itemProps4.xml><?xml version="1.0" encoding="utf-8"?>
<ds:datastoreItem xmlns:ds="http://schemas.openxmlformats.org/officeDocument/2006/customXml" ds:itemID="{BB3018F7-0F80-44FC-B571-B48F326E4FC6}">
  <ds:schemaRefs/>
</ds:datastoreItem>
</file>

<file path=customXml/itemProps5.xml><?xml version="1.0" encoding="utf-8"?>
<ds:datastoreItem xmlns:ds="http://schemas.openxmlformats.org/officeDocument/2006/customXml" ds:itemID="{2F182541-970F-4F8F-AA64-357B81D157A5}">
  <ds:schemaRefs/>
</ds:datastoreItem>
</file>

<file path=customXml/itemProps6.xml><?xml version="1.0" encoding="utf-8"?>
<ds:datastoreItem xmlns:ds="http://schemas.openxmlformats.org/officeDocument/2006/customXml" ds:itemID="{A153725A-BDA6-427E-8254-0DB14B254110}">
  <ds:schemaRefs/>
</ds:datastoreItem>
</file>

<file path=customXml/itemProps7.xml><?xml version="1.0" encoding="utf-8"?>
<ds:datastoreItem xmlns:ds="http://schemas.openxmlformats.org/officeDocument/2006/customXml" ds:itemID="{4F4D1D9F-7C70-4C03-8184-D2C88342BF42}">
  <ds:schemaRefs/>
</ds:datastoreItem>
</file>

<file path=customXml/itemProps8.xml><?xml version="1.0" encoding="utf-8"?>
<ds:datastoreItem xmlns:ds="http://schemas.openxmlformats.org/officeDocument/2006/customXml" ds:itemID="{A3533E13-482A-4BC0-9A27-70C944343AF2}">
  <ds:schemaRefs/>
</ds:datastoreItem>
</file>

<file path=customXml/itemProps9.xml><?xml version="1.0" encoding="utf-8"?>
<ds:datastoreItem xmlns:ds="http://schemas.openxmlformats.org/officeDocument/2006/customXml" ds:itemID="{DE78DB1A-6702-43EC-950C-293A97F668C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P&amp;L by year</vt:lpstr>
      <vt:lpstr>P&amp;L for 2019</vt:lpstr>
      <vt:lpstr>P&amp;L for 2020</vt:lpstr>
      <vt:lpstr>P&amp;L for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RUPESH KUMAR NAYAK</dc:creator>
  <cp:lastModifiedBy>Rupesh Kumar Nayak</cp:lastModifiedBy>
  <cp:lastPrinted>2024-07-24T20:35:08Z</cp:lastPrinted>
  <dcterms:created xsi:type="dcterms:W3CDTF">2015-06-05T18:17:20Z</dcterms:created>
  <dcterms:modified xsi:type="dcterms:W3CDTF">2024-07-24T21:01:22Z</dcterms:modified>
</cp:coreProperties>
</file>